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I:\peds-gen-esp\Lead Implementation Coach\!2021-22 Annual Provider Meeting\Provider MOA and Exhibits for Upload\"/>
    </mc:Choice>
  </mc:AlternateContent>
  <xr:revisionPtr revIDLastSave="0" documentId="13_ncr:1_{16E26EE0-EA98-48A1-BA3C-C3FF548D9FFC}" xr6:coauthVersionLast="44" xr6:coauthVersionMax="44" xr10:uidLastSave="{00000000-0000-0000-0000-000000000000}"/>
  <workbookProtection workbookAlgorithmName="SHA-512" workbookHashValue="gf2GH6IxkxuNHH/4h/oVrnUhdaW+Ary6Cipfsda89N4EnlL4A3mxGnA+f1/SACO1m2zj2lYxqHFJZJ7aWvBevQ==" workbookSaltValue="cShy8Z/SUgoUa1bC0nqqiw==" workbookSpinCount="100000" lockStructure="1"/>
  <bookViews>
    <workbookView xWindow="-120" yWindow="-120" windowWidth="29040" windowHeight="15840" activeTab="3" xr2:uid="{00000000-000D-0000-FFFF-FFFF00000000}"/>
  </bookViews>
  <sheets>
    <sheet name="Taxonomy" sheetId="8" r:id="rId1"/>
    <sheet name="Fee Schedule" sheetId="13" r:id="rId2"/>
    <sheet name="Caseload" sheetId="3" r:id="rId3"/>
    <sheet name="Claims Sheet" sheetId="1" r:id="rId4"/>
    <sheet name="Instructions" sheetId="10" r:id="rId5"/>
  </sheets>
  <definedNames>
    <definedName name="_xlnm.Print_Area" localSheetId="3">'Claims Sheet'!$B$2:$M$62</definedName>
    <definedName name="_xlnm.Print_Area" localSheetId="1">'Fee Schedule'!$A$1:$D$84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16" i="8" l="1"/>
  <c r="A117" i="8" s="1"/>
  <c r="A118" i="8" s="1"/>
  <c r="A119" i="8" s="1"/>
  <c r="A120" i="8" s="1"/>
  <c r="A121" i="8" s="1"/>
  <c r="A114" i="8"/>
  <c r="A115" i="8" s="1"/>
  <c r="D11" i="1" l="1"/>
  <c r="H59" i="1" l="1"/>
  <c r="J59" i="1" s="1"/>
  <c r="H60" i="1"/>
  <c r="J60" i="1" s="1"/>
  <c r="D12" i="1" l="1"/>
  <c r="D13" i="1"/>
  <c r="D14" i="1"/>
  <c r="D15" i="1"/>
  <c r="D16" i="1"/>
  <c r="D17" i="1"/>
  <c r="D18" i="1"/>
  <c r="A8" i="8" l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l="1"/>
  <c r="D60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35" i="1"/>
  <c r="J35" i="1" s="1"/>
  <c r="H36" i="1"/>
  <c r="J36" i="1" s="1"/>
  <c r="H37" i="1"/>
  <c r="J37" i="1" s="1"/>
  <c r="H38" i="1"/>
  <c r="J38" i="1" s="1"/>
  <c r="H39" i="1"/>
  <c r="J39" i="1" s="1"/>
  <c r="H40" i="1"/>
  <c r="J40" i="1" s="1"/>
  <c r="H41" i="1"/>
  <c r="J41" i="1" s="1"/>
  <c r="H42" i="1"/>
  <c r="J42" i="1" s="1"/>
  <c r="H43" i="1"/>
  <c r="J43" i="1" s="1"/>
  <c r="H44" i="1"/>
  <c r="J44" i="1" s="1"/>
  <c r="H45" i="1"/>
  <c r="J45" i="1" s="1"/>
  <c r="H46" i="1"/>
  <c r="J46" i="1" s="1"/>
  <c r="H47" i="1"/>
  <c r="J47" i="1" s="1"/>
  <c r="H48" i="1"/>
  <c r="J48" i="1" s="1"/>
  <c r="H49" i="1"/>
  <c r="J49" i="1" s="1"/>
  <c r="H50" i="1"/>
  <c r="J50" i="1" s="1"/>
  <c r="H51" i="1"/>
  <c r="J51" i="1" s="1"/>
  <c r="H52" i="1"/>
  <c r="J52" i="1" s="1"/>
  <c r="H53" i="1"/>
  <c r="J53" i="1" s="1"/>
  <c r="H54" i="1"/>
  <c r="J54" i="1" s="1"/>
  <c r="H55" i="1"/>
  <c r="J55" i="1" s="1"/>
  <c r="H56" i="1"/>
  <c r="J56" i="1" s="1"/>
  <c r="H57" i="1"/>
  <c r="J57" i="1" s="1"/>
  <c r="H58" i="1"/>
  <c r="J58" i="1" s="1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32" i="8" l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J62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47" i="8" l="1"/>
  <c r="A48" i="8" s="1"/>
  <c r="A49" i="8" s="1"/>
  <c r="A50" i="8" s="1"/>
  <c r="A51" i="8" s="1"/>
  <c r="A52" i="8" l="1"/>
  <c r="A53" i="8" s="1"/>
  <c r="A54" i="8" l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22" i="8" l="1"/>
  <c r="A123" i="8" s="1"/>
  <c r="A124" i="8" s="1"/>
  <c r="A125" i="8" s="1"/>
  <c r="A126" i="8" s="1"/>
  <c r="A127" i="8" s="1"/>
  <c r="A128" i="8" s="1"/>
  <c r="A129" i="8" s="1"/>
  <c r="A130" i="8" s="1"/>
  <c r="A131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University of Florida</author>
  </authors>
  <commentList>
    <comment ref="I10" authorId="0" shapeId="0" xr:uid="{00000000-0006-0000-0300-000001000000}">
      <text>
        <r>
          <rPr>
            <sz val="9"/>
            <color indexed="81"/>
            <rFont val="Tahoma"/>
            <family val="2"/>
          </rPr>
          <t>If you received a partial payment from insurance, please note that amount as a positive number in this column. EOB should accompany claim as justification.</t>
        </r>
      </text>
    </comment>
    <comment ref="M10" authorId="0" shapeId="0" xr:uid="{00000000-0006-0000-0300-000002000000}">
      <text>
        <r>
          <rPr>
            <sz val="9"/>
            <color indexed="81"/>
            <rFont val="Tahoma"/>
            <family val="2"/>
          </rPr>
          <t>If you have any communication to fiscal about a specific claim line, please note it here in this column.</t>
        </r>
      </text>
    </comment>
  </commentList>
</comments>
</file>

<file path=xl/sharedStrings.xml><?xml version="1.0" encoding="utf-8"?>
<sst xmlns="http://schemas.openxmlformats.org/spreadsheetml/2006/main" count="1202" uniqueCount="427">
  <si>
    <t>PROVIDER CLAIMS SHEET</t>
  </si>
  <si>
    <t>Invoice date</t>
  </si>
  <si>
    <t>Invoice #</t>
  </si>
  <si>
    <t>Date of Service</t>
  </si>
  <si>
    <t>ES ID #</t>
  </si>
  <si>
    <t>Service</t>
  </si>
  <si>
    <t>Rate</t>
  </si>
  <si>
    <t>Child's Name</t>
  </si>
  <si>
    <t>Provider Note</t>
  </si>
  <si>
    <t>Reference #</t>
  </si>
  <si>
    <t>NCES Note</t>
  </si>
  <si>
    <t>Optional (used at providers discretion)</t>
  </si>
  <si>
    <t xml:space="preserve"> </t>
  </si>
  <si>
    <t>Address</t>
  </si>
  <si>
    <t>Totals</t>
  </si>
  <si>
    <t>UF Department of Pediatrics - North Central Early Steps</t>
  </si>
  <si>
    <t>Provider name</t>
  </si>
  <si>
    <t>Provider type</t>
  </si>
  <si>
    <t>Claims Sheet Total</t>
  </si>
  <si>
    <t>PROVIDER CASELOAD</t>
  </si>
  <si>
    <t>This form can be used to autopopulate ES ID numbers and addresses.</t>
  </si>
  <si>
    <t>Please enter home addresses for children you see in the home.</t>
  </si>
  <si>
    <t>Payer</t>
  </si>
  <si>
    <t>Frequency of Service</t>
  </si>
  <si>
    <t>ICD-10</t>
  </si>
  <si>
    <t>Service Coordinator</t>
  </si>
  <si>
    <t>Authorized from</t>
  </si>
  <si>
    <t>Authorized to</t>
  </si>
  <si>
    <t>Insurance Payment</t>
  </si>
  <si>
    <t>Tertiary</t>
  </si>
  <si>
    <t>Part C</t>
  </si>
  <si>
    <t>CONT</t>
  </si>
  <si>
    <t>Secondary</t>
  </si>
  <si>
    <t>Medicaid</t>
  </si>
  <si>
    <t>MED</t>
  </si>
  <si>
    <t>Primary</t>
  </si>
  <si>
    <t>Private Insurance</t>
  </si>
  <si>
    <t>TPIN</t>
  </si>
  <si>
    <t>PAYER CODES</t>
  </si>
  <si>
    <t>EACH EVAL</t>
  </si>
  <si>
    <t>1 EVAL</t>
  </si>
  <si>
    <t>UF NCES DIFFERENTIATOR ONLY Evaluation Travel (IPDEI or IPDEF, Round Trip)</t>
  </si>
  <si>
    <t>EACH MILE</t>
  </si>
  <si>
    <t>N/A</t>
  </si>
  <si>
    <t>1 MILE</t>
  </si>
  <si>
    <t>A0080</t>
  </si>
  <si>
    <t>TRAV</t>
  </si>
  <si>
    <t>A0160</t>
  </si>
  <si>
    <t>1 HOUR</t>
  </si>
  <si>
    <t>HOUR</t>
  </si>
  <si>
    <t>92507HM</t>
  </si>
  <si>
    <t>SPL THERAPY SESSION BY SLP ASST</t>
  </si>
  <si>
    <t>SPL</t>
  </si>
  <si>
    <t>SPL THERAPY SESSION BY LICENSED SLP</t>
  </si>
  <si>
    <t>GROUP SLP SESSION PER CHILD</t>
  </si>
  <si>
    <t>EVALUATION OF SPEECH SOUND PRODICATION (E.G., ARTICULATION, PHOOLOGICAL PROCESS, APRAXIA, DYSARTHIA); WITH EVALUATION OF LANGUAGE COMPREHENSION AND EXPRESSION (E.G., RECEPTIVE AND EXPRESSIVE LANGUAGE)</t>
  </si>
  <si>
    <t>SPCH</t>
  </si>
  <si>
    <t>EVALUATION OF SPEECH SOUND PRODICATION(E.G., ARTICULATION, PHOOLOGICAL PROCESS, APRAXIA, DYSARTHIA)</t>
  </si>
  <si>
    <t>EVALUATION OF SPEECH FLUENCY (E.G., STUTTERING, CLUTTERING)</t>
  </si>
  <si>
    <t>BEHAVIORAL AND QUALITATIVE ANALYSIS OF VOICE AND RESONANCE</t>
  </si>
  <si>
    <t>1 AID</t>
  </si>
  <si>
    <t>V5050</t>
  </si>
  <si>
    <t>IN EAR MONAURAL HEARING AID</t>
  </si>
  <si>
    <t>SENS</t>
  </si>
  <si>
    <t>V5130</t>
  </si>
  <si>
    <t>IN EAR BINAURAL HEARING AID</t>
  </si>
  <si>
    <t>EACH DEVICE</t>
  </si>
  <si>
    <t>1 DEVICE</t>
  </si>
  <si>
    <t>V5299HA</t>
  </si>
  <si>
    <t>SENSORY AND INSURANCE PER EAR</t>
  </si>
  <si>
    <t>1 REPAIR</t>
  </si>
  <si>
    <t>V5014TS</t>
  </si>
  <si>
    <t>HEARING AID REPAIR IN-OFFICE</t>
  </si>
  <si>
    <t>V5014</t>
  </si>
  <si>
    <t>HEARING AND REPAIR BY MANUFACTURER</t>
  </si>
  <si>
    <t>V5264</t>
  </si>
  <si>
    <t>EARMOLD</t>
  </si>
  <si>
    <t>V5180</t>
  </si>
  <si>
    <t>BEHIND THE EAR CROS HEARING AID</t>
  </si>
  <si>
    <t>V5140</t>
  </si>
  <si>
    <t>BEHIND THE EAR BINAURAL HEARING AID</t>
  </si>
  <si>
    <t>V5060</t>
  </si>
  <si>
    <t>BEHIND EAR HEARING AID</t>
  </si>
  <si>
    <t>V5220</t>
  </si>
  <si>
    <t>BEHIND EAR BICROS HEARING AID</t>
  </si>
  <si>
    <t>EACH SCREEN</t>
  </si>
  <si>
    <t>1 SCREEN</t>
  </si>
  <si>
    <t>T1023</t>
  </si>
  <si>
    <t>SCREENING</t>
  </si>
  <si>
    <t>SCREEN</t>
  </si>
  <si>
    <t>EVAL BY LICENSED PT, INITIAL (HIGH COMPLEXITY)</t>
  </si>
  <si>
    <t>PSTH</t>
  </si>
  <si>
    <t>EVAL BY LICENSED PT, INITIAL (MODERATE COMPLEXITY)</t>
  </si>
  <si>
    <t>EVAL BY LICENSED PT, INITIAL (LOW COMPLEXITY)</t>
  </si>
  <si>
    <t>EVAL BY LICENSED PT, FOLLOW-UP</t>
  </si>
  <si>
    <t>PSTF</t>
  </si>
  <si>
    <t>PHY</t>
  </si>
  <si>
    <t>PT SESSION BY LICENSED PT</t>
  </si>
  <si>
    <t>OCTH</t>
  </si>
  <si>
    <t>OT EVAL BY LICENSED OT, INITIAL (MODERATE COMPLEXITY)</t>
  </si>
  <si>
    <t>OT EVAL BY LICENSED OT, INITIAL (LOW COMPLEXITY)</t>
  </si>
  <si>
    <t>OT EVAL BY LICENSED OT, FOLLOW-UP</t>
  </si>
  <si>
    <t>OCTF</t>
  </si>
  <si>
    <t>OCCT</t>
  </si>
  <si>
    <t>OT SESSION BY LICENSED OT</t>
  </si>
  <si>
    <t>EACH ASSESSMENT</t>
  </si>
  <si>
    <t>1 ASSESSMENT</t>
  </si>
  <si>
    <t>EACH VISIT</t>
  </si>
  <si>
    <t>1 VISIT</t>
  </si>
  <si>
    <t>T1024GNUK</t>
  </si>
  <si>
    <t>INITIAL PSYCH AND DEV EVAL BY SLP</t>
  </si>
  <si>
    <t>IPDEI</t>
  </si>
  <si>
    <t>T1024GPUK</t>
  </si>
  <si>
    <t>INITIAL PSYCH AND DEV EVAL BY PT</t>
  </si>
  <si>
    <t>T1024GOUK</t>
  </si>
  <si>
    <t>INITIAL PSYCH AND DEV EVAL BY OT</t>
  </si>
  <si>
    <t>T1024HNUK</t>
  </si>
  <si>
    <t>T1024TL</t>
  </si>
  <si>
    <t>T1024GNTS</t>
  </si>
  <si>
    <t>F/U PSYCH AND DEV EVAL BY SLP</t>
  </si>
  <si>
    <t>IPDEF</t>
  </si>
  <si>
    <t>T1024GPTS</t>
  </si>
  <si>
    <t>F/U PSYCH AND DEV EVAL BY PT</t>
  </si>
  <si>
    <t>T1024GOTS</t>
  </si>
  <si>
    <t>F/U PSYCH AND DEV EVAL BY OT</t>
  </si>
  <si>
    <t>T1024TS</t>
  </si>
  <si>
    <t>T1024TLTS</t>
  </si>
  <si>
    <t>T1013</t>
  </si>
  <si>
    <t>INTERPRETER</t>
  </si>
  <si>
    <t>INTR</t>
  </si>
  <si>
    <t>EXIT ASSESSMENT</t>
  </si>
  <si>
    <t>EXIT</t>
  </si>
  <si>
    <t>T1027SC</t>
  </si>
  <si>
    <t>T1027TTSC</t>
  </si>
  <si>
    <t>H2019HR</t>
  </si>
  <si>
    <t>COUN</t>
  </si>
  <si>
    <t>CONSP</t>
  </si>
  <si>
    <t>CONSULT, PHONE, ST</t>
  </si>
  <si>
    <t>CONPP</t>
  </si>
  <si>
    <t>CONSULT, PHONE, PT</t>
  </si>
  <si>
    <t>CONOP</t>
  </si>
  <si>
    <t>CONSULT, PHONE, OT</t>
  </si>
  <si>
    <t>CONSF</t>
  </si>
  <si>
    <t>CONSULT FACE-TO-FACE, ST</t>
  </si>
  <si>
    <t>CONPF</t>
  </si>
  <si>
    <t>CONSULT FACE-TO-FACE, PT</t>
  </si>
  <si>
    <t>CONOF</t>
  </si>
  <si>
    <t>CONSULT FACE-TO-FACE, OT</t>
  </si>
  <si>
    <t>IFSP CONSULT, PROF, BY PHONE</t>
  </si>
  <si>
    <t>COIFP</t>
  </si>
  <si>
    <t>COIFF</t>
  </si>
  <si>
    <t>IFSP CONSULT, PROF, FACE-TO-FACE</t>
  </si>
  <si>
    <t>H0031HO</t>
  </si>
  <si>
    <t>COMP BEHAVIORAL HEALTH ASSESSMENT</t>
  </si>
  <si>
    <t>BEHV</t>
  </si>
  <si>
    <t>BEHAVIORAL ASSESSMENT</t>
  </si>
  <si>
    <t>EACH PROCEDURE</t>
  </si>
  <si>
    <t>1 PROCEDURE</t>
  </si>
  <si>
    <t>VISUAL REINFORCEMENT AUDIOMETRY</t>
  </si>
  <si>
    <t>AUDE</t>
  </si>
  <si>
    <t>TYPMANOMETRY (IMPEDANCE TESTING)</t>
  </si>
  <si>
    <t>SPEECH AND THRESHOLD (DETECTION)</t>
  </si>
  <si>
    <t>PURE TONE AUDIOMETRY AIR &amp; BONE</t>
  </si>
  <si>
    <t>PURE TONE AUDIOMETRY - AIR ONLY</t>
  </si>
  <si>
    <t>OTAOCOUSTIC EMMISSIONS (LIMITED)</t>
  </si>
  <si>
    <t>OTOACOUSTIC EMMISSIONS (COMP)</t>
  </si>
  <si>
    <t>V5090</t>
  </si>
  <si>
    <t>DISPENSING FEE PER HEARING AID</t>
  </si>
  <si>
    <t>V5160</t>
  </si>
  <si>
    <t>DISPENSING FEE BINAURAL</t>
  </si>
  <si>
    <t>CONDITIONED PLAY AUDIOMETRY</t>
  </si>
  <si>
    <t>COMP AUDIO THRESHOLD EVAL/SPCH RECOG</t>
  </si>
  <si>
    <t>AUD EVOKED RESPONSE (LIMITED)</t>
  </si>
  <si>
    <t>AUD EVOKED RESPONSE (COMP)</t>
  </si>
  <si>
    <t>V5010</t>
  </si>
  <si>
    <t>ASSESSMENT FOR HEARING AID</t>
  </si>
  <si>
    <t>ACOUSTIC REFLEX TESTING ()</t>
  </si>
  <si>
    <t>EVAL OF AUD REHAB STATUS</t>
  </si>
  <si>
    <t>AUD</t>
  </si>
  <si>
    <t>92593TS</t>
  </si>
  <si>
    <t>AUDIOLOGY SERVICES (BIAURAL)</t>
  </si>
  <si>
    <t>92592TS</t>
  </si>
  <si>
    <t>AUDIOLOGY SERVICES (MONAURAL)</t>
  </si>
  <si>
    <t>AUD REHAB PRELING HEARING LOSS</t>
  </si>
  <si>
    <t>AUD REHAB POSTLING HEARING LOSS</t>
  </si>
  <si>
    <t>ASSISTIVE TECHNOLOGY EVAL</t>
  </si>
  <si>
    <t>ASTE</t>
  </si>
  <si>
    <t>EACH ITEM</t>
  </si>
  <si>
    <t>T1999</t>
  </si>
  <si>
    <t>ASST</t>
  </si>
  <si>
    <t>Taxonomy</t>
  </si>
  <si>
    <t>UF NCES Codes</t>
  </si>
  <si>
    <t>Service Description</t>
  </si>
  <si>
    <t>UF NCES Rate</t>
  </si>
  <si>
    <t>UF NCES Max Rate</t>
  </si>
  <si>
    <t>Authorizing Unit [1 unit = ]</t>
  </si>
  <si>
    <t>Note or Additional Information</t>
  </si>
  <si>
    <t>Rate TBD, not auto calculated</t>
  </si>
  <si>
    <t>*Taxonomy rates subject to change based on Medicaid rate changes and Department of Health discretion.</t>
  </si>
  <si>
    <t>ASSISTIVE TECHNOLOGY</t>
  </si>
  <si>
    <t>TPIN and/or MED. If EOB or no coverage, CONT</t>
  </si>
  <si>
    <t>TPIN and/or MED ONLY.</t>
  </si>
  <si>
    <t>MED if primary or secondary. CONT if only TPIN.</t>
  </si>
  <si>
    <t>Payer and Billing Information</t>
  </si>
  <si>
    <t>Location</t>
  </si>
  <si>
    <t>Instruction Sheet</t>
  </si>
  <si>
    <t>1. Template Creation</t>
  </si>
  <si>
    <t>Download this form from www.myearlysteps.com.</t>
  </si>
  <si>
    <t>Save template as an Excel file (.xls or .xlsx) on your computer.</t>
  </si>
  <si>
    <t>Add provider name and provider type to top of Claims Sheet Tab.</t>
  </si>
  <si>
    <t>Complete Caseload Tab (optional).</t>
  </si>
  <si>
    <t>2. Completing the Claims Sheet</t>
  </si>
  <si>
    <t>Category</t>
  </si>
  <si>
    <t>Audiology</t>
  </si>
  <si>
    <t>Speech</t>
  </si>
  <si>
    <t>Behavioral</t>
  </si>
  <si>
    <t>OT</t>
  </si>
  <si>
    <t>PT</t>
  </si>
  <si>
    <t>AT</t>
  </si>
  <si>
    <t>Interpretor</t>
  </si>
  <si>
    <t>Travel</t>
  </si>
  <si>
    <t>BEHAVIORAL ANALYSIS - LEAD ANALYST</t>
  </si>
  <si>
    <t>BEHAVIORAL ANALYSIS - ASSISTANT ANALYST</t>
  </si>
  <si>
    <t>H2012HR</t>
  </si>
  <si>
    <t>Billing Unit              [1 unit for…]</t>
  </si>
  <si>
    <t>CPT / HCPCS Code</t>
  </si>
  <si>
    <t>NCES Billing Code</t>
  </si>
  <si>
    <t>All</t>
  </si>
  <si>
    <t>Exhibit F - Service Fee Schedule</t>
  </si>
  <si>
    <t>EARLY STEPS CODE</t>
  </si>
  <si>
    <t>CPT CODE/MODIFIER</t>
  </si>
  <si>
    <t>BILLING UNIT = One(1) unit for each increment reflected below.               Units:</t>
  </si>
  <si>
    <t>Maximum Fee per unit (1.0)</t>
  </si>
  <si>
    <t>15 min = .25</t>
  </si>
  <si>
    <t>30 min = .50</t>
  </si>
  <si>
    <t>45 min = .75</t>
  </si>
  <si>
    <t>1 hour = 1.0</t>
  </si>
  <si>
    <t>each device</t>
  </si>
  <si>
    <t>$5,000 MAX</t>
  </si>
  <si>
    <t>each eval</t>
  </si>
  <si>
    <t>COIFF (Face-to-Face)</t>
  </si>
  <si>
    <t>each hour</t>
  </si>
  <si>
    <t>COIFP (Phone)</t>
  </si>
  <si>
    <t>CONIF – Consult, ITDS, Face- to-Face</t>
  </si>
  <si>
    <t>CONOF – Consult, OT, Face- to-Face</t>
  </si>
  <si>
    <t>CONSF – Consult, ST, Face- to-Face</t>
  </si>
  <si>
    <t>CONPF – Consult, PT, Face- to-Face</t>
  </si>
  <si>
    <t>CONIP – Consult, ITDS, Phone</t>
  </si>
  <si>
    <t xml:space="preserve">CONOP – Consult, OT, Phone </t>
  </si>
  <si>
    <t>CONSP – Consult, ST, Phone</t>
  </si>
  <si>
    <t>CONPP – Consult, PT, Phone</t>
  </si>
  <si>
    <t>EIGF Session</t>
  </si>
  <si>
    <t>EIIF Session</t>
  </si>
  <si>
    <t>$50.00 per hour with 1 hour max unless EXIT completed by non-IFSP team members</t>
  </si>
  <si>
    <t>IPDEF -SPL</t>
  </si>
  <si>
    <r>
      <t>2-hour max</t>
    </r>
    <r>
      <rPr>
        <b/>
        <i/>
        <sz val="11"/>
        <color theme="1"/>
        <rFont val="Candara"/>
        <family val="2"/>
      </rPr>
      <t>.</t>
    </r>
  </si>
  <si>
    <t>IPDEF -OT</t>
  </si>
  <si>
    <t>IPDEF -PT</t>
  </si>
  <si>
    <t>IPDEF –LCSW,LSP, RN</t>
  </si>
  <si>
    <t>IPDEF -ITDS</t>
  </si>
  <si>
    <t>IPDEI -SP</t>
  </si>
  <si>
    <t>IPDEI -OT</t>
  </si>
  <si>
    <t>IPDEI -PT</t>
  </si>
  <si>
    <t>IPDEI -ITDS</t>
  </si>
  <si>
    <t>IPDEI (LCSW,LSP,RN)</t>
  </si>
  <si>
    <t>OCTH - LOW COMPLEXITY</t>
  </si>
  <si>
    <t>OCTH - MODERATE COMPLEXITY</t>
  </si>
  <si>
    <t>OCTH - HIGH COMPLEXITY</t>
  </si>
  <si>
    <t>OCTF - RE-EVAL EST PLAN CARE</t>
  </si>
  <si>
    <t>PSTH - LOW COMPLEXITY</t>
  </si>
  <si>
    <t>PSTH - MODERATE COMPLEXITY</t>
  </si>
  <si>
    <t>PSTH - HIGH COMPLEXITY</t>
  </si>
  <si>
    <t>PSTF - RE-EVAL EST PLAN CARE</t>
  </si>
  <si>
    <t>SPCH – Evaluation of fluency</t>
  </si>
  <si>
    <t>SPCH – Evaluation of speech sound production</t>
  </si>
  <si>
    <t>SPCH – Evaluation of speech sound production and language comprehension  and expression</t>
  </si>
  <si>
    <t>Evaluation Travel</t>
  </si>
  <si>
    <t>Provider will be reimbursed for travel to a clinic and/or natural environment setting for an IPDEI/IPDEF only</t>
  </si>
  <si>
    <t>$0.445/mile</t>
  </si>
  <si>
    <t>A0160 is not to be used with A0080</t>
  </si>
  <si>
    <t>Provider will be reimbursed for travel back to their home base</t>
  </si>
  <si>
    <t>If provider is traveling to home evaluations with service coordinator in a state vehicle, reimbursement to fall under natural environment support fee only</t>
  </si>
  <si>
    <t>To be used for ongoing services only</t>
  </si>
  <si>
    <t>$0.445/mil</t>
  </si>
  <si>
    <t>When mileage exceeds 25 miles provider to use this code for excess mileage in addition to 99600 -</t>
  </si>
  <si>
    <t>$10.00 (which covers up to 25 miles)</t>
  </si>
  <si>
    <t>Provider will not be compensated for loss of professional time for a “no-show”</t>
  </si>
  <si>
    <t>Provider will not be reimbursed for travel back to their home base</t>
  </si>
  <si>
    <t>NATURAL ENVIRONMENT SUPPORT FEE</t>
  </si>
  <si>
    <t>FLAT RATE: $10.00</t>
  </si>
  <si>
    <r>
      <t xml:space="preserve">Provider traveling to natural environment for therapy and/or EI services to be reimbursed up to 25 miles under the </t>
    </r>
    <r>
      <rPr>
        <i/>
        <sz val="11"/>
        <color theme="1"/>
        <rFont val="Candara"/>
        <family val="2"/>
      </rPr>
      <t>Natural Environment Support Fee</t>
    </r>
    <r>
      <rPr>
        <sz val="11"/>
        <color theme="1"/>
        <rFont val="Candara"/>
        <family val="2"/>
      </rPr>
      <t>. If travel exceeds 25 miles reimbursement will include both 99600 and Travel A0160 $0.445/mile for mileage in excess of 25 miles</t>
    </r>
  </si>
  <si>
    <t>home</t>
  </si>
  <si>
    <t>hospital</t>
  </si>
  <si>
    <t>school</t>
  </si>
  <si>
    <t>childcare</t>
  </si>
  <si>
    <t>clinic</t>
  </si>
  <si>
    <t>other</t>
  </si>
  <si>
    <t>agency</t>
  </si>
  <si>
    <t>Always start with the template (do not overwrite on a previous from)</t>
  </si>
  <si>
    <t>Enter ALL claims on the blue "Claims Sheet" tab.</t>
  </si>
  <si>
    <t>Enter Invoice Number and Date at the top of the sheet</t>
  </si>
  <si>
    <t>Working left to right in the grid, begin entering your claims as follows:</t>
  </si>
  <si>
    <t>date of service</t>
  </si>
  <si>
    <t>child's name</t>
  </si>
  <si>
    <t>ES ID # - if you are using the optional case load tab, # will autofill</t>
  </si>
  <si>
    <t>location - home/hospital/school/childcare/clinic/agency/other</t>
  </si>
  <si>
    <t>service - restricted to services listed on Taxonomy</t>
  </si>
  <si>
    <t>(enter time as .25, .5, .75, 1.00, 1.25, etc.)</t>
  </si>
  <si>
    <t>NESF</t>
  </si>
  <si>
    <t>FLAT RATE</t>
  </si>
  <si>
    <t>insurance payment - licensed providers only with EOB/denial evidence</t>
  </si>
  <si>
    <t>provider note -  please use this for any communication about claim line</t>
  </si>
  <si>
    <t>4. Submitting the Claims Sheet</t>
  </si>
  <si>
    <t>Save the entire Excel Workbook on your computer</t>
  </si>
  <si>
    <t>(new name, different from template)</t>
  </si>
  <si>
    <t>Send the entire Excel Workbook as an attachment in a Move-it message.</t>
  </si>
  <si>
    <t>Send via Move-it to NCESFiscal@peds.ufl.edu</t>
  </si>
  <si>
    <t>Expect a response. If not received, check with NCES fiscal.</t>
  </si>
  <si>
    <t>(enter payment as positive number; form will subtract and total)</t>
  </si>
  <si>
    <t>Completing first two columns will facilitate Claims Sheet autofill.</t>
  </si>
  <si>
    <r>
      <t xml:space="preserve">Submit this entire file in Excel format via Move-it to </t>
    </r>
    <r>
      <rPr>
        <i/>
        <u/>
        <sz val="11"/>
        <color rgb="FF0000FF"/>
        <rFont val="Candara"/>
        <family val="2"/>
      </rPr>
      <t>NCESFiscal@peds.ufl.edu</t>
    </r>
    <r>
      <rPr>
        <i/>
        <sz val="11"/>
        <color theme="1"/>
        <rFont val="Candara"/>
        <family val="2"/>
      </rPr>
      <t>.</t>
    </r>
  </si>
  <si>
    <t>BEHAVIOR ANALYSIS ASSOCIATE</t>
  </si>
  <si>
    <t>H2014BA</t>
  </si>
  <si>
    <t>CONIF                         CONOF                       CONSF                        CONPF</t>
  </si>
  <si>
    <t>CONIP                   CONOP</t>
  </si>
  <si>
    <t>OT SESSION BY LICENSED OT via Telemedicine</t>
  </si>
  <si>
    <t>97530GT</t>
  </si>
  <si>
    <t>PT SESSION BY LICENSED PT via Telemedicine</t>
  </si>
  <si>
    <t>97110GT</t>
  </si>
  <si>
    <t>SPL THERAPY SESSION BY LICENSED SLP via Telemedicine</t>
  </si>
  <si>
    <t>92507GT</t>
  </si>
  <si>
    <t>TELEC</t>
  </si>
  <si>
    <t>Telephone</t>
  </si>
  <si>
    <t>TELECONFERENCE, PROVIDER TO FAMILY, PHONE</t>
  </si>
  <si>
    <t>IFSP CONSULT, PROF, FACE-TO-FACE via Telemedicine</t>
  </si>
  <si>
    <t>COIFFGT</t>
  </si>
  <si>
    <t>CONSULT FACE-TO-FACE, OT via Telemedicine</t>
  </si>
  <si>
    <t>CONOFGT</t>
  </si>
  <si>
    <t>CONSULT FACE-TO-FACE, PT via Telemedicine</t>
  </si>
  <si>
    <t>CONPFGT</t>
  </si>
  <si>
    <t>CONSULT FACE-TO-FACE, ST via Telemedicine</t>
  </si>
  <si>
    <t>CONSFGT</t>
  </si>
  <si>
    <t>Provider to be reimbursed for traveling to natural environment for therapy and/or EI service(s) when both child and parent/guardian are present.</t>
  </si>
  <si>
    <t>May be used for travel to day care or other other setting when parent/ guardian is not present with child. 99600 cannot be used when parent/guardian is not present.</t>
  </si>
  <si>
    <t>When seeking reimbursement for mileage, State of Florida Voucher for Reimbursement of Travel Expenses Form (DFS-AA-15) must be submitted and include a detailed accounting of travel with map and vicinity mileage listed as applicable</t>
  </si>
  <si>
    <t>Provider will not be reimbursed with NESF for travel to childcare center or other location where parent/guardian is not present.   Per mile travel (A0160) will be used instead for one way (to location) only</t>
  </si>
  <si>
    <t>OT EVAL BY LICENSED OT, FOLLOW-UP via Telemedicine</t>
  </si>
  <si>
    <t>97168GT</t>
  </si>
  <si>
    <t>OT EVAL BY LICENSED OT, INITIAL (LOW COMPLEXITY) via Telemedicine</t>
  </si>
  <si>
    <t>97165GT</t>
  </si>
  <si>
    <t>OT EVAL BY LICENSED OT, INITIAL (MODERATE COMPLEXITY) via Telemedicine</t>
  </si>
  <si>
    <t>97166GT</t>
  </si>
  <si>
    <t>OT EVAL BY LICENSED OT, INITIAL (HIGH COMPLEXITY)</t>
  </si>
  <si>
    <t>OT EVAL BY LICENSED OT, INITIAL (HIGH COMPLEXITY) via Telemedicine</t>
  </si>
  <si>
    <t>97167GT</t>
  </si>
  <si>
    <t>EVAL BY LICENSED PT, FOLLOW-UP via Telemedicine</t>
  </si>
  <si>
    <t>97164GT</t>
  </si>
  <si>
    <t>EVAL BY LICENSED PT, INITIAL (LOW COMPLEXITY) via Telemedicine</t>
  </si>
  <si>
    <t>97161GT</t>
  </si>
  <si>
    <t>EVAL BY LICENSED PT, INITIAL (MODERATE COMPLEXITY) via Telemedicine</t>
  </si>
  <si>
    <t>97162GT</t>
  </si>
  <si>
    <t>EVAL BY LICENSED PT, INITIAL (HIGH COMPLEXITY) via Telemedicine</t>
  </si>
  <si>
    <t>97163GT</t>
  </si>
  <si>
    <t>BEHAVIORAL AND QUALITATIVE ANALYSIS OF VOICE AND RESONANCE via Telemedicine</t>
  </si>
  <si>
    <t>92525GT</t>
  </si>
  <si>
    <t>92524GT</t>
  </si>
  <si>
    <t>EVALUATION OF SPEECH FLUENCY (E.G., STUTTERING, CLUTTERING) via Telemedicine</t>
  </si>
  <si>
    <t>92521GT</t>
  </si>
  <si>
    <t>EVALUATION OF SPEECH SOUND PRODICATION(E.G., ARTICULATION, PHOOLOGICAL PROCESS, APRAXIA, DYSARTHIA) via Telemedicine</t>
  </si>
  <si>
    <t>92522GT</t>
  </si>
  <si>
    <t>EVALUATION OF SPEECH SOUND PRODICATION (E.G., ARTICULATION, PHOOLOGICAL PROCESS, APRAXIA, DYSARTHIA); WITH EVALUATION OF LANGUAGE COMPREHENSION AND EXPRESSION (E.G., RECEPTIVE AND EXPRESSIVE LANGUAGE) via Telemedicine</t>
  </si>
  <si>
    <t>92523GT</t>
  </si>
  <si>
    <r>
      <t xml:space="preserve">PROVIDER TRAVEL TO NATURAL ENVIRONMENT - BY MILE (A0160) - </t>
    </r>
    <r>
      <rPr>
        <b/>
        <sz val="10"/>
        <color rgb="FFFF0000"/>
        <rFont val="Calibri"/>
        <family val="2"/>
        <scheme val="minor"/>
      </rPr>
      <t>entered on state travel form only</t>
    </r>
  </si>
  <si>
    <r>
      <t xml:space="preserve">PROVIDER TRAVEL, EVALUATIONS ROUND-TRIP - BY MILE (A0080) and Travel to Daycare or other non-NESF location - </t>
    </r>
    <r>
      <rPr>
        <b/>
        <sz val="10"/>
        <color rgb="FFFF0000"/>
        <rFont val="Calibri"/>
        <family val="2"/>
        <scheme val="minor"/>
      </rPr>
      <t>entered on state travel form only</t>
    </r>
  </si>
  <si>
    <t>Units</t>
  </si>
  <si>
    <t>units - 1 unit = 1 hour (unless flat rate)</t>
  </si>
  <si>
    <t>Claims Sheet will total at bottom</t>
  </si>
  <si>
    <t>telemedicine</t>
  </si>
  <si>
    <t>T1024GOTSGT</t>
  </si>
  <si>
    <t>F/U PSYCH AND DEV EVAL BY OT via Telemedicine</t>
  </si>
  <si>
    <t>F/U PSYCH AND DEV EVAL BY PT via Telemedicine</t>
  </si>
  <si>
    <t>T1024GPTSGT</t>
  </si>
  <si>
    <t>F/U PSYCH AND DEV EVAL BY SLP via Telemedicine</t>
  </si>
  <si>
    <t>T1024GNTSGT</t>
  </si>
  <si>
    <t>INITIAL PSYCH AND DEV EVAL BY OT via Telemedicine</t>
  </si>
  <si>
    <t>T1024GOUKGT</t>
  </si>
  <si>
    <t>INITIAL PSYCH AND DEV EVAL BY PT via Telemedicine</t>
  </si>
  <si>
    <t>T1024GPUKGT</t>
  </si>
  <si>
    <t>INITIAL PSYCH AND DEV EVAL BY SLP via Telemedicine</t>
  </si>
  <si>
    <t>T1024GNUKGT</t>
  </si>
  <si>
    <t>n/a</t>
  </si>
  <si>
    <t>As of 4/1/20, therapists must use additional TL modifier (in first place) when billing MMA's.</t>
  </si>
  <si>
    <t>CONIF</t>
  </si>
  <si>
    <t>EI</t>
  </si>
  <si>
    <t>CONSULT FACE-TO-FACE, ITDS</t>
  </si>
  <si>
    <t>CONSULT FACE-TO-FACE, ITDS via Telemedicine</t>
  </si>
  <si>
    <t>CONIFGT</t>
  </si>
  <si>
    <t>CONIP</t>
  </si>
  <si>
    <t>CONSULT, PHONE, ITDS</t>
  </si>
  <si>
    <t>EIGF</t>
  </si>
  <si>
    <t>EI GROUP SESSION BY EI PROF</t>
  </si>
  <si>
    <t>T1027TT</t>
  </si>
  <si>
    <t>EIIF</t>
  </si>
  <si>
    <t>EI INDIVIDUAL SESSION BY EI PROF</t>
  </si>
  <si>
    <t>EI INDIVIDUAL SESSION BY EI PROF via Telemedicine</t>
  </si>
  <si>
    <t>T1027SCGT</t>
  </si>
  <si>
    <t>F/U PSYCH AND DEV EVAL BY EI PROF</t>
  </si>
  <si>
    <t>F/U PSYCH AND DEV EVAL BY EI PROF via Telemedicine</t>
  </si>
  <si>
    <t>T1024TLTSGT</t>
  </si>
  <si>
    <t>F/U PSYCH AND DEV EVAL BY ITDS</t>
  </si>
  <si>
    <t>F/U PSYCH AND DEV EVAL BY ITDS via Telemedicine</t>
  </si>
  <si>
    <t>T1024TSGT</t>
  </si>
  <si>
    <t xml:space="preserve">INITIAL PSYCH AND DEV EVAL BY EI PROF </t>
  </si>
  <si>
    <t>INITIAL PSYCH AND DEV EVAL BY EI PROF via Telemedicine</t>
  </si>
  <si>
    <t>T1024TLGT</t>
  </si>
  <si>
    <t>INITIAL PSYCH AND DEV EVAL BY ITDS</t>
  </si>
  <si>
    <t>INITIAL PSYCH AND DEV EVAL BY ITDS via Telemedicine</t>
  </si>
  <si>
    <t>T1024HNUKGT</t>
  </si>
  <si>
    <t>TCM</t>
  </si>
  <si>
    <t>TARGETED CASE MANAGEMENT</t>
  </si>
  <si>
    <t>T1017TL</t>
  </si>
  <si>
    <t>MAX RATE IS PER DAY PER CHILD</t>
  </si>
  <si>
    <t>Codes and rates effective July 1, 2021 - June 30, 2022*</t>
  </si>
  <si>
    <t>This form is for all dates of service on or after July 1, 2021.</t>
  </si>
  <si>
    <t>EVALUATION OF ORAL, PHARYNGEAL SWALLOWING FUNCTION</t>
  </si>
  <si>
    <t>EVALUATION OF ORAL, PHARYNGEAL SWALLOWING FUNCTION via Telemedicine</t>
  </si>
  <si>
    <t>92610GT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</si>
</sst>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h:mm\ AM/PM;@"/>
    <numFmt numFmtId="165" formatCode="m/d/yy;@"/>
    <numFmt numFmtId="166" formatCode="000#######"/>
    <numFmt numFmtId="167" formatCode="&quot;$&quot;#,##0.00"/>
  </numFmts>
  <fonts count="2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ndara"/>
      <family val="2"/>
    </font>
    <font>
      <sz val="12"/>
      <color theme="1"/>
      <name val="Candara"/>
      <family val="2"/>
    </font>
    <font>
      <sz val="20"/>
      <color theme="1"/>
      <name val="Calibri"/>
      <family val="2"/>
      <scheme val="minor"/>
    </font>
    <font>
      <i/>
      <sz val="11"/>
      <color theme="1"/>
      <name val="Candara"/>
      <family val="2"/>
    </font>
    <font>
      <i/>
      <u/>
      <sz val="11"/>
      <color rgb="FF0000FF"/>
      <name val="Candara"/>
      <family val="2"/>
    </font>
    <font>
      <sz val="14"/>
      <color theme="1"/>
      <name val="Candara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ndara"/>
      <family val="2"/>
    </font>
    <font>
      <b/>
      <sz val="12"/>
      <color theme="1"/>
      <name val="Candara"/>
      <family val="2"/>
    </font>
    <font>
      <b/>
      <sz val="11"/>
      <color theme="1"/>
      <name val="Candara"/>
      <family val="2"/>
    </font>
    <font>
      <sz val="10"/>
      <color theme="1"/>
      <name val="Calibri"/>
      <family val="2"/>
    </font>
    <font>
      <b/>
      <i/>
      <sz val="10"/>
      <color theme="1"/>
      <name val="Candara"/>
      <family val="2"/>
    </font>
    <font>
      <b/>
      <sz val="18"/>
      <color rgb="FF775F54"/>
      <name val="Candara"/>
      <family val="2"/>
    </font>
    <font>
      <sz val="11"/>
      <color theme="1"/>
      <name val="Candara"/>
      <family val="2"/>
    </font>
    <font>
      <b/>
      <i/>
      <sz val="11"/>
      <color theme="1"/>
      <name val="Candara"/>
      <family val="2"/>
    </font>
    <font>
      <b/>
      <i/>
      <u/>
      <sz val="11"/>
      <color theme="1"/>
      <name val="Candara"/>
      <family val="2"/>
    </font>
    <font>
      <sz val="11"/>
      <color theme="1"/>
      <name val="Times New Roman"/>
      <family val="1"/>
    </font>
    <font>
      <i/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name val="Candara"/>
      <family val="2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7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medium">
        <color indexed="64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7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 vertical="center" wrapText="1"/>
    </xf>
    <xf numFmtId="0" fontId="4" fillId="0" borderId="2" xfId="0" applyFont="1" applyBorder="1"/>
    <xf numFmtId="0" fontId="4" fillId="0" borderId="3" xfId="0" applyFont="1" applyBorder="1"/>
    <xf numFmtId="0" fontId="4" fillId="0" borderId="10" xfId="0" applyFont="1" applyBorder="1"/>
    <xf numFmtId="0" fontId="4" fillId="0" borderId="11" xfId="0" applyFont="1" applyBorder="1"/>
    <xf numFmtId="164" fontId="4" fillId="4" borderId="9" xfId="0" applyNumberFormat="1" applyFont="1" applyFill="1" applyBorder="1"/>
    <xf numFmtId="3" fontId="4" fillId="4" borderId="9" xfId="0" applyNumberFormat="1" applyFont="1" applyFill="1" applyBorder="1"/>
    <xf numFmtId="164" fontId="4" fillId="4" borderId="1" xfId="0" applyNumberFormat="1" applyFont="1" applyFill="1" applyBorder="1"/>
    <xf numFmtId="3" fontId="4" fillId="4" borderId="1" xfId="0" applyNumberFormat="1" applyFont="1" applyFill="1" applyBorder="1"/>
    <xf numFmtId="0" fontId="4" fillId="0" borderId="16" xfId="0" applyFont="1" applyBorder="1"/>
    <xf numFmtId="164" fontId="4" fillId="4" borderId="15" xfId="0" applyNumberFormat="1" applyFont="1" applyFill="1" applyBorder="1"/>
    <xf numFmtId="3" fontId="4" fillId="4" borderId="15" xfId="0" applyNumberFormat="1" applyFont="1" applyFill="1" applyBorder="1"/>
    <xf numFmtId="164" fontId="4" fillId="0" borderId="0" xfId="0" applyNumberFormat="1" applyFont="1" applyFill="1" applyBorder="1"/>
    <xf numFmtId="0" fontId="2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166" fontId="4" fillId="0" borderId="9" xfId="0" applyNumberFormat="1" applyFont="1" applyBorder="1"/>
    <xf numFmtId="166" fontId="4" fillId="0" borderId="15" xfId="0" applyNumberFormat="1" applyFont="1" applyBorder="1"/>
    <xf numFmtId="0" fontId="4" fillId="0" borderId="17" xfId="0" applyFont="1" applyBorder="1"/>
    <xf numFmtId="0" fontId="4" fillId="4" borderId="20" xfId="0" applyFont="1" applyFill="1" applyBorder="1"/>
    <xf numFmtId="0" fontId="4" fillId="4" borderId="3" xfId="0" applyFont="1" applyFill="1" applyBorder="1"/>
    <xf numFmtId="0" fontId="4" fillId="4" borderId="17" xfId="0" applyFont="1" applyFill="1" applyBorder="1"/>
    <xf numFmtId="14" fontId="4" fillId="4" borderId="10" xfId="0" applyNumberFormat="1" applyFont="1" applyFill="1" applyBorder="1"/>
    <xf numFmtId="14" fontId="4" fillId="4" borderId="18" xfId="0" applyNumberFormat="1" applyFont="1" applyFill="1" applyBorder="1"/>
    <xf numFmtId="14" fontId="4" fillId="4" borderId="2" xfId="0" applyNumberFormat="1" applyFont="1" applyFill="1" applyBorder="1"/>
    <xf numFmtId="14" fontId="4" fillId="4" borderId="4" xfId="0" applyNumberFormat="1" applyFont="1" applyFill="1" applyBorder="1"/>
    <xf numFmtId="14" fontId="4" fillId="4" borderId="16" xfId="0" applyNumberFormat="1" applyFont="1" applyFill="1" applyBorder="1"/>
    <xf numFmtId="14" fontId="2" fillId="4" borderId="14" xfId="0" applyNumberFormat="1" applyFont="1" applyFill="1" applyBorder="1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3" fillId="2" borderId="28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1" fillId="0" borderId="23" xfId="0" applyFont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44" fontId="14" fillId="8" borderId="1" xfId="0" applyNumberFormat="1" applyFont="1" applyFill="1" applyBorder="1" applyAlignment="1">
      <alignment vertical="center"/>
    </xf>
    <xf numFmtId="44" fontId="14" fillId="0" borderId="1" xfId="0" applyNumberFormat="1" applyFont="1" applyFill="1" applyBorder="1" applyAlignment="1">
      <alignment vertical="center"/>
    </xf>
    <xf numFmtId="14" fontId="14" fillId="0" borderId="24" xfId="0" applyNumberFormat="1" applyFont="1" applyFill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4" fillId="0" borderId="24" xfId="0" applyFont="1" applyFill="1" applyBorder="1" applyAlignment="1">
      <alignment vertical="center"/>
    </xf>
    <xf numFmtId="44" fontId="14" fillId="0" borderId="1" xfId="0" applyNumberFormat="1" applyFont="1" applyBorder="1" applyAlignment="1">
      <alignment vertical="center"/>
    </xf>
    <xf numFmtId="0" fontId="14" fillId="0" borderId="24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44" fontId="14" fillId="8" borderId="26" xfId="0" applyNumberFormat="1" applyFont="1" applyFill="1" applyBorder="1" applyAlignment="1">
      <alignment vertical="center"/>
    </xf>
    <xf numFmtId="44" fontId="14" fillId="0" borderId="26" xfId="0" applyNumberFormat="1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11" fillId="2" borderId="3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left" vertical="center"/>
    </xf>
    <xf numFmtId="0" fontId="11" fillId="2" borderId="17" xfId="0" applyFont="1" applyFill="1" applyBorder="1" applyAlignment="1" applyProtection="1">
      <alignment horizontal="left" vertical="center"/>
    </xf>
    <xf numFmtId="0" fontId="3" fillId="2" borderId="15" xfId="0" applyFont="1" applyFill="1" applyBorder="1" applyAlignment="1" applyProtection="1">
      <alignment horizontal="left" vertical="center"/>
    </xf>
    <xf numFmtId="0" fontId="3" fillId="2" borderId="14" xfId="0" applyFont="1" applyFill="1" applyBorder="1" applyAlignment="1" applyProtection="1">
      <alignment horizontal="left" vertical="center"/>
    </xf>
    <xf numFmtId="0" fontId="14" fillId="7" borderId="1" xfId="0" applyNumberFormat="1" applyFont="1" applyFill="1" applyBorder="1" applyAlignment="1">
      <alignment horizontal="left" vertical="center" indent="2"/>
    </xf>
    <xf numFmtId="0" fontId="14" fillId="6" borderId="1" xfId="0" applyNumberFormat="1" applyFont="1" applyFill="1" applyBorder="1" applyAlignment="1">
      <alignment horizontal="left" vertical="center" indent="2"/>
    </xf>
    <xf numFmtId="0" fontId="14" fillId="7" borderId="26" xfId="0" applyNumberFormat="1" applyFont="1" applyFill="1" applyBorder="1" applyAlignment="1">
      <alignment horizontal="left" vertical="center" indent="2"/>
    </xf>
    <xf numFmtId="0" fontId="14" fillId="6" borderId="26" xfId="0" applyNumberFormat="1" applyFont="1" applyFill="1" applyBorder="1" applyAlignment="1">
      <alignment horizontal="left" vertical="center" indent="2"/>
    </xf>
    <xf numFmtId="0" fontId="2" fillId="0" borderId="0" xfId="0" applyFont="1" applyAlignment="1">
      <alignment horizontal="left" vertical="center" indent="2"/>
    </xf>
    <xf numFmtId="14" fontId="14" fillId="0" borderId="1" xfId="0" applyNumberFormat="1" applyFont="1" applyFill="1" applyBorder="1" applyAlignment="1">
      <alignment horizontal="left" vertical="center" indent="2"/>
    </xf>
    <xf numFmtId="0" fontId="14" fillId="0" borderId="1" xfId="0" applyFont="1" applyFill="1" applyBorder="1" applyAlignment="1">
      <alignment horizontal="left" vertical="center" indent="2"/>
    </xf>
    <xf numFmtId="0" fontId="14" fillId="0" borderId="1" xfId="0" applyFont="1" applyBorder="1" applyAlignment="1">
      <alignment horizontal="left" vertical="center" indent="2"/>
    </xf>
    <xf numFmtId="0" fontId="14" fillId="0" borderId="26" xfId="0" applyFont="1" applyBorder="1" applyAlignment="1">
      <alignment horizontal="left" vertical="center" indent="2"/>
    </xf>
    <xf numFmtId="164" fontId="14" fillId="0" borderId="1" xfId="0" applyNumberFormat="1" applyFont="1" applyFill="1" applyBorder="1" applyAlignment="1">
      <alignment horizontal="left" vertical="center" indent="2"/>
    </xf>
    <xf numFmtId="0" fontId="15" fillId="0" borderId="7" xfId="0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4" fillId="7" borderId="2" xfId="0" applyFont="1" applyFill="1" applyBorder="1" applyAlignment="1">
      <alignment horizontal="center" vertical="center"/>
    </xf>
    <xf numFmtId="14" fontId="14" fillId="7" borderId="2" xfId="0" applyNumberFormat="1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8" borderId="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167" fontId="4" fillId="0" borderId="4" xfId="0" applyNumberFormat="1" applyFont="1" applyBorder="1" applyProtection="1"/>
    <xf numFmtId="167" fontId="4" fillId="0" borderId="38" xfId="0" applyNumberFormat="1" applyFont="1" applyBorder="1" applyProtection="1"/>
    <xf numFmtId="44" fontId="4" fillId="2" borderId="19" xfId="0" applyNumberFormat="1" applyFont="1" applyFill="1" applyBorder="1" applyProtection="1"/>
    <xf numFmtId="44" fontId="4" fillId="2" borderId="36" xfId="0" applyNumberFormat="1" applyFont="1" applyFill="1" applyBorder="1" applyProtection="1"/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2" fillId="2" borderId="32" xfId="0" applyFont="1" applyFill="1" applyBorder="1" applyAlignment="1" applyProtection="1">
      <alignment horizontal="center" vertical="center" wrapText="1"/>
      <protection locked="0"/>
    </xf>
    <xf numFmtId="0" fontId="12" fillId="2" borderId="33" xfId="0" applyFont="1" applyFill="1" applyBorder="1" applyAlignment="1" applyProtection="1">
      <alignment horizontal="center" vertical="center" wrapText="1"/>
      <protection locked="0"/>
    </xf>
    <xf numFmtId="0" fontId="12" fillId="2" borderId="34" xfId="0" applyFont="1" applyFill="1" applyBorder="1" applyAlignment="1" applyProtection="1">
      <alignment horizontal="center" vertical="center" wrapText="1"/>
      <protection locked="0"/>
    </xf>
    <xf numFmtId="0" fontId="12" fillId="2" borderId="35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4" fillId="0" borderId="9" xfId="0" applyFont="1" applyBorder="1" applyProtection="1">
      <protection locked="0"/>
    </xf>
    <xf numFmtId="165" fontId="4" fillId="0" borderId="23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2" fontId="4" fillId="0" borderId="1" xfId="0" applyNumberFormat="1" applyFont="1" applyBorder="1" applyProtection="1">
      <protection locked="0"/>
    </xf>
    <xf numFmtId="167" fontId="4" fillId="3" borderId="19" xfId="0" applyNumberFormat="1" applyFont="1" applyFill="1" applyBorder="1" applyProtection="1">
      <protection locked="0"/>
    </xf>
    <xf numFmtId="165" fontId="4" fillId="0" borderId="25" xfId="0" applyNumberFormat="1" applyFont="1" applyBorder="1" applyProtection="1">
      <protection locked="0"/>
    </xf>
    <xf numFmtId="0" fontId="4" fillId="0" borderId="26" xfId="0" applyFont="1" applyBorder="1" applyProtection="1">
      <protection locked="0"/>
    </xf>
    <xf numFmtId="2" fontId="4" fillId="0" borderId="26" xfId="0" applyNumberFormat="1" applyFont="1" applyBorder="1" applyProtection="1">
      <protection locked="0"/>
    </xf>
    <xf numFmtId="167" fontId="4" fillId="3" borderId="36" xfId="0" applyNumberFormat="1" applyFont="1" applyFill="1" applyBorder="1" applyProtection="1">
      <protection locked="0"/>
    </xf>
    <xf numFmtId="164" fontId="4" fillId="0" borderId="0" xfId="0" applyNumberFormat="1" applyFont="1" applyFill="1" applyBorder="1" applyProtection="1">
      <protection locked="0"/>
    </xf>
    <xf numFmtId="0" fontId="10" fillId="2" borderId="0" xfId="0" applyFont="1" applyFill="1" applyProtection="1">
      <protection locked="0"/>
    </xf>
    <xf numFmtId="0" fontId="1" fillId="0" borderId="47" xfId="0" applyFont="1" applyBorder="1" applyAlignment="1">
      <alignment horizontal="left" vertical="center" wrapText="1"/>
    </xf>
    <xf numFmtId="0" fontId="1" fillId="0" borderId="47" xfId="0" applyFont="1" applyFill="1" applyBorder="1" applyAlignment="1">
      <alignment horizontal="left" vertical="center" wrapText="1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14" fontId="14" fillId="6" borderId="2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top" indent="1"/>
    </xf>
    <xf numFmtId="0" fontId="0" fillId="0" borderId="0" xfId="0" applyFont="1" applyBorder="1" applyAlignment="1">
      <alignment horizontal="left" vertical="top"/>
    </xf>
    <xf numFmtId="0" fontId="16" fillId="0" borderId="0" xfId="0" applyFont="1" applyAlignment="1">
      <alignment horizontal="left" vertical="center" indent="1"/>
    </xf>
    <xf numFmtId="0" fontId="0" fillId="0" borderId="0" xfId="0" applyFont="1" applyFill="1" applyBorder="1" applyAlignment="1">
      <alignment horizontal="left" vertical="top"/>
    </xf>
    <xf numFmtId="0" fontId="0" fillId="0" borderId="53" xfId="0" applyFont="1" applyFill="1" applyBorder="1" applyAlignment="1">
      <alignment horizontal="left" vertical="top"/>
    </xf>
    <xf numFmtId="0" fontId="6" fillId="0" borderId="13" xfId="0" applyFont="1" applyBorder="1" applyAlignment="1">
      <alignment horizontal="left" vertical="top" wrapText="1" indent="1"/>
    </xf>
    <xf numFmtId="8" fontId="6" fillId="0" borderId="53" xfId="0" applyNumberFormat="1" applyFont="1" applyBorder="1" applyAlignment="1">
      <alignment horizontal="left" vertical="top" wrapText="1" indent="1"/>
    </xf>
    <xf numFmtId="0" fontId="17" fillId="0" borderId="6" xfId="0" applyFont="1" applyBorder="1" applyAlignment="1">
      <alignment horizontal="left" vertical="top" wrapText="1" indent="1"/>
    </xf>
    <xf numFmtId="0" fontId="17" fillId="0" borderId="51" xfId="0" applyFont="1" applyBorder="1" applyAlignment="1">
      <alignment horizontal="left" vertical="top" wrapText="1" indent="1"/>
    </xf>
    <xf numFmtId="0" fontId="17" fillId="0" borderId="57" xfId="0" applyFont="1" applyBorder="1" applyAlignment="1">
      <alignment horizontal="left" vertical="top" wrapText="1" indent="1"/>
    </xf>
    <xf numFmtId="0" fontId="17" fillId="0" borderId="6" xfId="0" applyFont="1" applyFill="1" applyBorder="1" applyAlignment="1">
      <alignment horizontal="left" vertical="top" wrapText="1" indent="1"/>
    </xf>
    <xf numFmtId="0" fontId="17" fillId="0" borderId="51" xfId="0" applyFont="1" applyFill="1" applyBorder="1" applyAlignment="1">
      <alignment horizontal="left" vertical="top" wrapText="1" indent="1"/>
    </xf>
    <xf numFmtId="0" fontId="0" fillId="0" borderId="51" xfId="0" applyFont="1" applyFill="1" applyBorder="1" applyAlignment="1">
      <alignment horizontal="left" vertical="top" indent="1"/>
    </xf>
    <xf numFmtId="0" fontId="0" fillId="0" borderId="56" xfId="0" applyFont="1" applyFill="1" applyBorder="1" applyAlignment="1">
      <alignment horizontal="left" vertical="top" indent="1"/>
    </xf>
    <xf numFmtId="0" fontId="6" fillId="0" borderId="57" xfId="0" applyFont="1" applyFill="1" applyBorder="1" applyAlignment="1">
      <alignment horizontal="left" vertical="top" wrapText="1" indent="1"/>
    </xf>
    <xf numFmtId="0" fontId="0" fillId="0" borderId="57" xfId="0" applyFont="1" applyFill="1" applyBorder="1" applyAlignment="1">
      <alignment horizontal="left" vertical="top" indent="1"/>
    </xf>
    <xf numFmtId="0" fontId="0" fillId="0" borderId="22" xfId="0" applyFont="1" applyFill="1" applyBorder="1" applyAlignment="1">
      <alignment horizontal="left" vertical="top" indent="1"/>
    </xf>
    <xf numFmtId="0" fontId="18" fillId="0" borderId="13" xfId="0" applyFont="1" applyBorder="1" applyAlignment="1">
      <alignment horizontal="left" vertical="top" wrapText="1" indent="1"/>
    </xf>
    <xf numFmtId="0" fontId="18" fillId="0" borderId="6" xfId="0" applyFont="1" applyBorder="1" applyAlignment="1">
      <alignment horizontal="left" vertical="top" wrapText="1" indent="1"/>
    </xf>
    <xf numFmtId="0" fontId="19" fillId="0" borderId="57" xfId="0" applyFont="1" applyBorder="1" applyAlignment="1">
      <alignment horizontal="left" vertical="top" wrapText="1" indent="1"/>
    </xf>
    <xf numFmtId="0" fontId="6" fillId="0" borderId="53" xfId="0" applyFont="1" applyBorder="1" applyAlignment="1">
      <alignment horizontal="left" vertical="top" wrapText="1" indent="1"/>
    </xf>
    <xf numFmtId="44" fontId="2" fillId="0" borderId="0" xfId="0" applyNumberFormat="1" applyFont="1" applyProtection="1">
      <protection locked="0"/>
    </xf>
    <xf numFmtId="44" fontId="5" fillId="0" borderId="0" xfId="0" applyNumberFormat="1" applyFont="1" applyFill="1" applyAlignment="1" applyProtection="1">
      <alignment horizontal="left"/>
      <protection locked="0"/>
    </xf>
    <xf numFmtId="44" fontId="6" fillId="0" borderId="0" xfId="0" applyNumberFormat="1" applyFont="1" applyFill="1" applyAlignment="1" applyProtection="1">
      <alignment horizontal="left"/>
      <protection locked="0"/>
    </xf>
    <xf numFmtId="44" fontId="4" fillId="0" borderId="0" xfId="0" applyNumberFormat="1" applyFont="1" applyProtection="1">
      <protection locked="0"/>
    </xf>
    <xf numFmtId="167" fontId="2" fillId="0" borderId="0" xfId="0" applyNumberFormat="1" applyFont="1" applyProtection="1">
      <protection locked="0"/>
    </xf>
    <xf numFmtId="167" fontId="5" fillId="0" borderId="0" xfId="0" applyNumberFormat="1" applyFont="1" applyFill="1" applyAlignment="1" applyProtection="1">
      <alignment horizontal="left"/>
      <protection locked="0"/>
    </xf>
    <xf numFmtId="167" fontId="6" fillId="0" borderId="0" xfId="0" applyNumberFormat="1" applyFont="1" applyFill="1" applyAlignment="1" applyProtection="1">
      <alignment horizontal="left"/>
      <protection locked="0"/>
    </xf>
    <xf numFmtId="167" fontId="4" fillId="0" borderId="0" xfId="0" applyNumberFormat="1" applyFont="1" applyProtection="1">
      <protection locked="0"/>
    </xf>
    <xf numFmtId="167" fontId="10" fillId="2" borderId="0" xfId="0" applyNumberFormat="1" applyFont="1" applyFill="1" applyProtection="1">
      <protection locked="0"/>
    </xf>
    <xf numFmtId="0" fontId="12" fillId="2" borderId="3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indent="2"/>
    </xf>
    <xf numFmtId="0" fontId="21" fillId="0" borderId="0" xfId="0" applyFont="1" applyAlignment="1">
      <alignment horizontal="left" indent="4"/>
    </xf>
    <xf numFmtId="0" fontId="21" fillId="0" borderId="0" xfId="0" applyFont="1" applyAlignment="1">
      <alignment horizontal="left" indent="2"/>
    </xf>
    <xf numFmtId="0" fontId="4" fillId="2" borderId="1" xfId="0" applyFont="1" applyFill="1" applyBorder="1" applyProtection="1">
      <protection locked="0"/>
    </xf>
    <xf numFmtId="0" fontId="4" fillId="3" borderId="11" xfId="0" applyFont="1" applyFill="1" applyBorder="1" applyProtection="1">
      <protection locked="0"/>
    </xf>
    <xf numFmtId="0" fontId="4" fillId="3" borderId="4" xfId="0" applyFont="1" applyFill="1" applyBorder="1" applyProtection="1">
      <protection locked="0"/>
    </xf>
    <xf numFmtId="0" fontId="4" fillId="3" borderId="3" xfId="0" applyFont="1" applyFill="1" applyBorder="1" applyProtection="1">
      <protection locked="0"/>
    </xf>
    <xf numFmtId="0" fontId="4" fillId="3" borderId="37" xfId="0" applyFont="1" applyFill="1" applyBorder="1" applyProtection="1">
      <protection locked="0"/>
    </xf>
    <xf numFmtId="0" fontId="4" fillId="3" borderId="38" xfId="0" applyFont="1" applyFill="1" applyBorder="1" applyProtection="1">
      <protection locked="0"/>
    </xf>
    <xf numFmtId="0" fontId="4" fillId="0" borderId="0" xfId="0" applyFont="1" applyFill="1" applyProtection="1"/>
    <xf numFmtId="166" fontId="4" fillId="0" borderId="9" xfId="0" applyNumberFormat="1" applyFont="1" applyBorder="1" applyProtection="1">
      <protection locked="0"/>
    </xf>
    <xf numFmtId="166" fontId="4" fillId="0" borderId="26" xfId="0" applyNumberFormat="1" applyFont="1" applyBorder="1" applyProtection="1">
      <protection locked="0"/>
    </xf>
    <xf numFmtId="44" fontId="10" fillId="2" borderId="0" xfId="0" applyNumberFormat="1" applyFont="1" applyFill="1" applyProtection="1"/>
    <xf numFmtId="0" fontId="12" fillId="2" borderId="58" xfId="0" applyFont="1" applyFill="1" applyBorder="1" applyAlignment="1" applyProtection="1">
      <alignment horizontal="center" vertical="center" wrapText="1"/>
      <protection locked="0"/>
    </xf>
    <xf numFmtId="0" fontId="4" fillId="4" borderId="59" xfId="0" applyFont="1" applyFill="1" applyBorder="1" applyProtection="1">
      <protection locked="0"/>
    </xf>
    <xf numFmtId="0" fontId="4" fillId="4" borderId="60" xfId="0" applyFont="1" applyFill="1" applyBorder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0" borderId="26" xfId="0" applyFont="1" applyBorder="1" applyAlignment="1" applyProtection="1">
      <alignment horizontal="right"/>
      <protection locked="0"/>
    </xf>
    <xf numFmtId="165" fontId="4" fillId="0" borderId="61" xfId="0" applyNumberFormat="1" applyFont="1" applyBorder="1" applyProtection="1">
      <protection locked="0"/>
    </xf>
    <xf numFmtId="0" fontId="4" fillId="0" borderId="62" xfId="0" applyFont="1" applyBorder="1" applyProtection="1">
      <protection locked="0"/>
    </xf>
    <xf numFmtId="166" fontId="4" fillId="0" borderId="63" xfId="0" applyNumberFormat="1" applyFont="1" applyBorder="1" applyProtection="1">
      <protection locked="0"/>
    </xf>
    <xf numFmtId="0" fontId="4" fillId="0" borderId="63" xfId="0" applyFont="1" applyBorder="1" applyProtection="1">
      <protection locked="0"/>
    </xf>
    <xf numFmtId="0" fontId="4" fillId="0" borderId="62" xfId="0" applyFont="1" applyBorder="1" applyAlignment="1" applyProtection="1">
      <alignment horizontal="right"/>
      <protection locked="0"/>
    </xf>
    <xf numFmtId="2" fontId="4" fillId="0" borderId="62" xfId="0" applyNumberFormat="1" applyFont="1" applyBorder="1" applyProtection="1">
      <protection locked="0"/>
    </xf>
    <xf numFmtId="167" fontId="4" fillId="3" borderId="65" xfId="0" applyNumberFormat="1" applyFont="1" applyFill="1" applyBorder="1" applyProtection="1">
      <protection locked="0"/>
    </xf>
    <xf numFmtId="0" fontId="4" fillId="3" borderId="66" xfId="0" applyFont="1" applyFill="1" applyBorder="1" applyProtection="1">
      <protection locked="0"/>
    </xf>
    <xf numFmtId="0" fontId="4" fillId="3" borderId="64" xfId="0" applyFont="1" applyFill="1" applyBorder="1" applyProtection="1">
      <protection locked="0"/>
    </xf>
    <xf numFmtId="0" fontId="4" fillId="4" borderId="67" xfId="0" applyFont="1" applyFill="1" applyBorder="1" applyProtection="1">
      <protection locked="0"/>
    </xf>
    <xf numFmtId="0" fontId="6" fillId="0" borderId="6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56" xfId="0" applyFont="1" applyBorder="1" applyAlignment="1">
      <alignment horizontal="left" vertical="top" wrapText="1" indent="1"/>
    </xf>
    <xf numFmtId="0" fontId="6" fillId="0" borderId="22" xfId="0" applyFont="1" applyBorder="1" applyAlignment="1">
      <alignment horizontal="left" vertical="top" wrapText="1" indent="1"/>
    </xf>
    <xf numFmtId="8" fontId="6" fillId="0" borderId="5" xfId="0" applyNumberFormat="1" applyFont="1" applyBorder="1" applyAlignment="1">
      <alignment horizontal="left" vertical="top" wrapText="1" indent="1"/>
    </xf>
    <xf numFmtId="0" fontId="6" fillId="0" borderId="51" xfId="0" applyFont="1" applyFill="1" applyBorder="1" applyAlignment="1">
      <alignment horizontal="left" vertical="top" wrapText="1" indent="1"/>
    </xf>
    <xf numFmtId="8" fontId="6" fillId="0" borderId="56" xfId="0" applyNumberFormat="1" applyFont="1" applyBorder="1" applyAlignment="1">
      <alignment horizontal="left" vertical="top" wrapText="1" indent="1"/>
    </xf>
    <xf numFmtId="0" fontId="13" fillId="9" borderId="49" xfId="0" applyFont="1" applyFill="1" applyBorder="1" applyAlignment="1">
      <alignment horizontal="left" vertical="top" wrapText="1" indent="1"/>
    </xf>
    <xf numFmtId="0" fontId="13" fillId="9" borderId="51" xfId="0" applyFont="1" applyFill="1" applyBorder="1" applyAlignment="1">
      <alignment horizontal="left" vertical="top" wrapText="1" indent="1"/>
    </xf>
    <xf numFmtId="0" fontId="13" fillId="9" borderId="54" xfId="0" applyFont="1" applyFill="1" applyBorder="1" applyAlignment="1">
      <alignment horizontal="left" vertical="top" wrapText="1" indent="1"/>
    </xf>
    <xf numFmtId="0" fontId="17" fillId="0" borderId="5" xfId="0" applyFont="1" applyBorder="1" applyAlignment="1">
      <alignment horizontal="left" vertical="top" wrapText="1" indent="1"/>
    </xf>
    <xf numFmtId="0" fontId="6" fillId="0" borderId="68" xfId="0" applyFont="1" applyBorder="1" applyAlignment="1">
      <alignment horizontal="left" vertical="top" wrapText="1" indent="1"/>
    </xf>
    <xf numFmtId="0" fontId="20" fillId="0" borderId="56" xfId="0" applyFont="1" applyBorder="1" applyAlignment="1">
      <alignment horizontal="left" vertical="top" wrapText="1" indent="1"/>
    </xf>
    <xf numFmtId="0" fontId="6" fillId="0" borderId="69" xfId="0" applyFont="1" applyBorder="1" applyAlignment="1">
      <alignment horizontal="left" vertical="top" wrapText="1" indent="1"/>
    </xf>
    <xf numFmtId="0" fontId="17" fillId="0" borderId="56" xfId="0" applyFont="1" applyBorder="1" applyAlignment="1">
      <alignment horizontal="left" vertical="top" wrapText="1" indent="1"/>
    </xf>
    <xf numFmtId="0" fontId="17" fillId="0" borderId="22" xfId="0" applyFont="1" applyBorder="1" applyAlignment="1">
      <alignment horizontal="left" vertical="top" wrapText="1" indent="1"/>
    </xf>
    <xf numFmtId="0" fontId="6" fillId="0" borderId="70" xfId="0" applyFont="1" applyBorder="1" applyAlignment="1">
      <alignment horizontal="left" vertical="top" wrapText="1" indent="1"/>
    </xf>
    <xf numFmtId="0" fontId="23" fillId="0" borderId="0" xfId="0" applyFont="1" applyFill="1" applyAlignment="1">
      <alignment horizontal="left" vertical="center"/>
    </xf>
    <xf numFmtId="0" fontId="24" fillId="5" borderId="0" xfId="0" applyFont="1" applyFill="1" applyAlignment="1">
      <alignment horizontal="left" vertical="center"/>
    </xf>
    <xf numFmtId="0" fontId="24" fillId="5" borderId="0" xfId="0" applyFont="1" applyFill="1" applyAlignment="1">
      <alignment horizontal="center" vertical="center"/>
    </xf>
    <xf numFmtId="0" fontId="25" fillId="5" borderId="0" xfId="0" applyFont="1" applyFill="1" applyAlignment="1">
      <alignment horizontal="left" vertical="center"/>
    </xf>
    <xf numFmtId="14" fontId="14" fillId="8" borderId="2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15" fillId="2" borderId="5" xfId="0" applyFont="1" applyFill="1" applyBorder="1" applyAlignment="1" applyProtection="1">
      <alignment horizontal="left" vertical="center" wrapText="1"/>
    </xf>
    <xf numFmtId="0" fontId="15" fillId="2" borderId="22" xfId="0" applyFont="1" applyFill="1" applyBorder="1" applyAlignment="1" applyProtection="1">
      <alignment horizontal="left" vertical="center" wrapText="1"/>
    </xf>
    <xf numFmtId="0" fontId="11" fillId="2" borderId="20" xfId="0" applyFont="1" applyFill="1" applyBorder="1" applyAlignment="1" applyProtection="1">
      <alignment horizontal="center" vertical="center"/>
    </xf>
    <xf numFmtId="0" fontId="11" fillId="2" borderId="21" xfId="0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/>
    </xf>
    <xf numFmtId="0" fontId="6" fillId="0" borderId="6" xfId="0" applyFont="1" applyBorder="1" applyAlignment="1">
      <alignment horizontal="left" vertical="top" wrapText="1" indent="1"/>
    </xf>
    <xf numFmtId="0" fontId="6" fillId="0" borderId="57" xfId="0" applyFont="1" applyBorder="1" applyAlignment="1">
      <alignment horizontal="left" vertical="top" wrapText="1" indent="1"/>
    </xf>
    <xf numFmtId="8" fontId="6" fillId="0" borderId="5" xfId="0" applyNumberFormat="1" applyFont="1" applyBorder="1" applyAlignment="1">
      <alignment horizontal="left" vertical="top" wrapText="1" indent="1"/>
    </xf>
    <xf numFmtId="8" fontId="6" fillId="0" borderId="22" xfId="0" applyNumberFormat="1" applyFont="1" applyBorder="1" applyAlignment="1">
      <alignment horizontal="left" vertical="top" wrapText="1" indent="1"/>
    </xf>
    <xf numFmtId="0" fontId="6" fillId="0" borderId="51" xfId="0" applyFont="1" applyBorder="1" applyAlignment="1">
      <alignment horizontal="left" vertical="top" wrapText="1" indent="1"/>
    </xf>
    <xf numFmtId="8" fontId="6" fillId="0" borderId="56" xfId="0" applyNumberFormat="1" applyFont="1" applyBorder="1" applyAlignment="1">
      <alignment horizontal="left" vertical="top" wrapText="1" indent="1"/>
    </xf>
    <xf numFmtId="0" fontId="6" fillId="0" borderId="6" xfId="0" applyFont="1" applyFill="1" applyBorder="1" applyAlignment="1">
      <alignment horizontal="left" vertical="top" wrapText="1" indent="1"/>
    </xf>
    <xf numFmtId="0" fontId="6" fillId="0" borderId="51" xfId="0" applyFont="1" applyFill="1" applyBorder="1" applyAlignment="1">
      <alignment horizontal="left" vertical="top" wrapText="1" indent="1"/>
    </xf>
    <xf numFmtId="8" fontId="6" fillId="0" borderId="5" xfId="0" applyNumberFormat="1" applyFont="1" applyFill="1" applyBorder="1" applyAlignment="1">
      <alignment horizontal="left" vertical="top" wrapText="1" indent="1"/>
    </xf>
    <xf numFmtId="8" fontId="6" fillId="0" borderId="56" xfId="0" applyNumberFormat="1" applyFont="1" applyFill="1" applyBorder="1" applyAlignment="1">
      <alignment horizontal="left" vertical="top" wrapText="1" indent="1"/>
    </xf>
    <xf numFmtId="0" fontId="16" fillId="0" borderId="12" xfId="0" applyFont="1" applyBorder="1" applyAlignment="1">
      <alignment horizontal="center" vertical="center"/>
    </xf>
    <xf numFmtId="0" fontId="13" fillId="9" borderId="39" xfId="0" applyFont="1" applyFill="1" applyBorder="1" applyAlignment="1">
      <alignment horizontal="left" vertical="top" wrapText="1" indent="1"/>
    </xf>
    <xf numFmtId="0" fontId="13" fillId="9" borderId="42" xfId="0" applyFont="1" applyFill="1" applyBorder="1" applyAlignment="1">
      <alignment horizontal="left" vertical="top" wrapText="1" indent="1"/>
    </xf>
    <xf numFmtId="0" fontId="13" fillId="9" borderId="44" xfId="0" applyFont="1" applyFill="1" applyBorder="1" applyAlignment="1">
      <alignment horizontal="left" vertical="top" wrapText="1" indent="1"/>
    </xf>
    <xf numFmtId="0" fontId="13" fillId="9" borderId="49" xfId="0" applyFont="1" applyFill="1" applyBorder="1" applyAlignment="1">
      <alignment horizontal="left" vertical="top" wrapText="1" indent="1"/>
    </xf>
    <xf numFmtId="0" fontId="13" fillId="9" borderId="51" xfId="0" applyFont="1" applyFill="1" applyBorder="1" applyAlignment="1">
      <alignment horizontal="left" vertical="top" wrapText="1" indent="1"/>
    </xf>
    <xf numFmtId="0" fontId="13" fillId="9" borderId="54" xfId="0" applyFont="1" applyFill="1" applyBorder="1" applyAlignment="1">
      <alignment horizontal="left" vertical="top" wrapText="1" indent="1"/>
    </xf>
    <xf numFmtId="0" fontId="13" fillId="9" borderId="50" xfId="0" applyFont="1" applyFill="1" applyBorder="1" applyAlignment="1">
      <alignment horizontal="left" vertical="top" wrapText="1" indent="1"/>
    </xf>
    <xf numFmtId="0" fontId="13" fillId="9" borderId="52" xfId="0" applyFont="1" applyFill="1" applyBorder="1" applyAlignment="1">
      <alignment horizontal="left" vertical="top" wrapText="1" indent="1"/>
    </xf>
    <xf numFmtId="0" fontId="13" fillId="9" borderId="55" xfId="0" applyFont="1" applyFill="1" applyBorder="1" applyAlignment="1">
      <alignment horizontal="left" vertical="top" wrapText="1" indent="1"/>
    </xf>
    <xf numFmtId="0" fontId="8" fillId="2" borderId="39" xfId="0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43" xfId="0" applyFont="1" applyFill="1" applyBorder="1" applyAlignment="1">
      <alignment horizontal="center"/>
    </xf>
    <xf numFmtId="0" fontId="6" fillId="2" borderId="4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0" fontId="6" fillId="2" borderId="44" xfId="0" applyFont="1" applyFill="1" applyBorder="1" applyAlignment="1">
      <alignment horizontal="center"/>
    </xf>
    <xf numFmtId="0" fontId="6" fillId="2" borderId="45" xfId="0" applyFont="1" applyFill="1" applyBorder="1" applyAlignment="1">
      <alignment horizontal="center"/>
    </xf>
    <xf numFmtId="0" fontId="6" fillId="2" borderId="46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47" xfId="0" applyFont="1" applyFill="1" applyBorder="1" applyAlignment="1" applyProtection="1">
      <alignment horizontal="center"/>
      <protection locked="0"/>
    </xf>
    <xf numFmtId="0" fontId="8" fillId="2" borderId="39" xfId="0" applyFont="1" applyFill="1" applyBorder="1" applyAlignment="1" applyProtection="1">
      <alignment horizontal="center"/>
      <protection locked="0"/>
    </xf>
    <xf numFmtId="0" fontId="8" fillId="2" borderId="40" xfId="0" applyFont="1" applyFill="1" applyBorder="1" applyAlignment="1" applyProtection="1">
      <alignment horizontal="center"/>
      <protection locked="0"/>
    </xf>
    <xf numFmtId="0" fontId="8" fillId="2" borderId="41" xfId="0" applyFont="1" applyFill="1" applyBorder="1" applyAlignment="1" applyProtection="1">
      <alignment horizontal="center"/>
      <protection locked="0"/>
    </xf>
    <xf numFmtId="0" fontId="5" fillId="2" borderId="42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43" xfId="0" applyFont="1" applyFill="1" applyBorder="1" applyAlignment="1" applyProtection="1">
      <alignment horizontal="center"/>
      <protection locked="0"/>
    </xf>
    <xf numFmtId="0" fontId="6" fillId="2" borderId="44" xfId="0" applyFont="1" applyFill="1" applyBorder="1" applyAlignment="1" applyProtection="1">
      <alignment horizontal="center"/>
      <protection locked="0"/>
    </xf>
    <xf numFmtId="0" fontId="6" fillId="2" borderId="45" xfId="0" applyFont="1" applyFill="1" applyBorder="1" applyAlignment="1" applyProtection="1">
      <alignment horizontal="center"/>
      <protection locked="0"/>
    </xf>
    <xf numFmtId="0" fontId="6" fillId="2" borderId="46" xfId="0" applyFont="1" applyFill="1" applyBorder="1" applyAlignment="1" applyProtection="1">
      <alignment horizontal="center"/>
      <protection locked="0"/>
    </xf>
    <xf numFmtId="0" fontId="5" fillId="2" borderId="44" xfId="0" applyFont="1" applyFill="1" applyBorder="1" applyAlignment="1">
      <alignment horizontal="center"/>
    </xf>
    <xf numFmtId="0" fontId="5" fillId="2" borderId="45" xfId="0" applyFont="1" applyFill="1" applyBorder="1" applyAlignment="1">
      <alignment horizontal="center"/>
    </xf>
    <xf numFmtId="0" fontId="5" fillId="2" borderId="46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6" fillId="10" borderId="42" xfId="0" applyFont="1" applyFill="1" applyBorder="1" applyAlignment="1" applyProtection="1">
      <alignment horizontal="center"/>
      <protection locked="0"/>
    </xf>
    <xf numFmtId="0" fontId="26" fillId="10" borderId="0" xfId="0" applyFont="1" applyFill="1" applyAlignment="1" applyProtection="1">
      <alignment horizontal="center"/>
      <protection locked="0"/>
    </xf>
    <xf numFmtId="0" fontId="26" fillId="10" borderId="43" xfId="0" applyFont="1" applyFill="1" applyBorder="1" applyAlignment="1" applyProtection="1">
      <alignment horizontal="center"/>
      <protection locked="0"/>
    </xf>
    <xf numFmtId="0" fontId="14" fillId="7" borderId="1" xfId="0" applyFont="1" applyFill="1" applyBorder="1" applyAlignment="1">
      <alignment horizontal="left" vertical="center" indent="2"/>
    </xf>
    <xf numFmtId="0" fontId="14" fillId="6" borderId="1" xfId="0" applyFont="1" applyFill="1" applyBorder="1" applyAlignment="1">
      <alignment horizontal="left" vertical="center" indent="2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  <color rgb="FFCC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  <pageSetUpPr fitToPage="1"/>
  </sheetPr>
  <dimension ref="A1:S137"/>
  <sheetViews>
    <sheetView showGridLines="0" topLeftCell="A100" workbookViewId="0">
      <selection activeCell="B118" sqref="B118"/>
    </sheetView>
  </sheetViews>
  <sheetFormatPr defaultColWidth="9.140625" defaultRowHeight="15.75" x14ac:dyDescent="0.25"/>
  <cols>
    <col min="1" max="1" width="5.140625" style="33" bestFit="1" customWidth="1"/>
    <col min="2" max="3" width="13.140625" style="44" customWidth="1"/>
    <col min="4" max="4" width="46.5703125" style="44" customWidth="1"/>
    <col min="5" max="5" width="16.42578125" style="44" customWidth="1"/>
    <col min="6" max="6" width="14.42578125" style="44" customWidth="1"/>
    <col min="7" max="7" width="17" style="44" customWidth="1"/>
    <col min="8" max="8" width="11.7109375" style="44" customWidth="1"/>
    <col min="9" max="9" width="12" style="44" customWidth="1"/>
    <col min="10" max="10" width="17.5703125" style="44" customWidth="1"/>
    <col min="11" max="11" width="38.7109375" style="78" customWidth="1"/>
    <col min="12" max="12" width="26.5703125" style="44" customWidth="1"/>
    <col min="13" max="13" width="13.85546875" style="44" customWidth="1"/>
    <col min="14" max="14" width="15.5703125" style="44" customWidth="1"/>
    <col min="15" max="15" width="22" style="44" customWidth="1"/>
    <col min="16" max="16" width="16.85546875" style="44" customWidth="1"/>
    <col min="17" max="19" width="10.7109375" style="44" customWidth="1"/>
    <col min="20" max="16384" width="9.140625" style="44"/>
  </cols>
  <sheetData>
    <row r="1" spans="1:19" ht="16.5" thickBot="1" x14ac:dyDescent="0.3"/>
    <row r="2" spans="1:19" ht="18.75" x14ac:dyDescent="0.25">
      <c r="B2" s="208" t="s">
        <v>15</v>
      </c>
      <c r="C2" s="209"/>
      <c r="D2" s="209"/>
      <c r="E2" s="209"/>
      <c r="F2" s="210"/>
    </row>
    <row r="3" spans="1:19" ht="26.25" x14ac:dyDescent="0.25">
      <c r="B3" s="211" t="s">
        <v>190</v>
      </c>
      <c r="C3" s="212"/>
      <c r="D3" s="212"/>
      <c r="E3" s="212"/>
      <c r="F3" s="213"/>
      <c r="G3" s="45"/>
      <c r="H3" s="205" t="s">
        <v>391</v>
      </c>
      <c r="I3" s="203"/>
      <c r="J3" s="203"/>
      <c r="K3" s="204"/>
      <c r="L3" s="203"/>
      <c r="M3" s="202"/>
      <c r="N3" s="45"/>
      <c r="O3" s="45"/>
      <c r="P3" s="45"/>
      <c r="Q3" s="45"/>
      <c r="R3" s="45"/>
      <c r="S3" s="45"/>
    </row>
    <row r="4" spans="1:19" ht="16.5" thickBot="1" x14ac:dyDescent="0.3">
      <c r="B4" s="214" t="s">
        <v>422</v>
      </c>
      <c r="C4" s="215"/>
      <c r="D4" s="215"/>
      <c r="E4" s="215"/>
      <c r="F4" s="216"/>
      <c r="G4" s="46"/>
      <c r="H4" s="46"/>
      <c r="I4" s="46"/>
      <c r="J4" s="46"/>
      <c r="K4" s="79"/>
      <c r="L4" s="46"/>
      <c r="M4" s="46"/>
      <c r="N4" s="46"/>
      <c r="O4" s="46"/>
      <c r="P4" s="46"/>
      <c r="Q4" s="46"/>
      <c r="R4" s="46"/>
      <c r="S4" s="46"/>
    </row>
    <row r="5" spans="1:19" ht="16.5" thickBot="1" x14ac:dyDescent="0.3">
      <c r="B5" s="39"/>
      <c r="C5" s="39"/>
      <c r="D5" s="39"/>
      <c r="E5" s="39"/>
      <c r="F5" s="39"/>
      <c r="G5" s="39"/>
      <c r="H5" s="39"/>
      <c r="I5" s="39"/>
      <c r="J5" s="39"/>
      <c r="K5" s="80"/>
      <c r="L5" s="39"/>
      <c r="M5" s="39"/>
      <c r="N5" s="39"/>
      <c r="O5" s="39"/>
    </row>
    <row r="6" spans="1:19" s="3" customFormat="1" ht="30.75" thickBot="1" x14ac:dyDescent="0.3">
      <c r="A6" s="17"/>
      <c r="B6" s="35" t="s">
        <v>191</v>
      </c>
      <c r="C6" s="36" t="s">
        <v>212</v>
      </c>
      <c r="D6" s="36" t="s">
        <v>192</v>
      </c>
      <c r="E6" s="36" t="s">
        <v>225</v>
      </c>
      <c r="F6" s="36" t="s">
        <v>226</v>
      </c>
      <c r="G6" s="36" t="s">
        <v>195</v>
      </c>
      <c r="H6" s="36" t="s">
        <v>193</v>
      </c>
      <c r="I6" s="36" t="s">
        <v>194</v>
      </c>
      <c r="J6" s="36" t="s">
        <v>224</v>
      </c>
      <c r="K6" s="36" t="s">
        <v>203</v>
      </c>
      <c r="L6" s="37" t="s">
        <v>196</v>
      </c>
    </row>
    <row r="7" spans="1:19" x14ac:dyDescent="0.25">
      <c r="A7" s="34">
        <v>1</v>
      </c>
      <c r="B7" s="41" t="s">
        <v>189</v>
      </c>
      <c r="C7" s="119" t="s">
        <v>218</v>
      </c>
      <c r="D7" s="47" t="s">
        <v>199</v>
      </c>
      <c r="E7" s="67" t="s">
        <v>188</v>
      </c>
      <c r="F7" s="68" t="s">
        <v>188</v>
      </c>
      <c r="G7" s="76" t="s">
        <v>187</v>
      </c>
      <c r="H7" s="48" t="s">
        <v>43</v>
      </c>
      <c r="I7" s="49">
        <v>5000</v>
      </c>
      <c r="J7" s="72" t="s">
        <v>187</v>
      </c>
      <c r="K7" s="86" t="s">
        <v>200</v>
      </c>
      <c r="L7" s="51" t="s">
        <v>197</v>
      </c>
    </row>
    <row r="8" spans="1:19" x14ac:dyDescent="0.25">
      <c r="A8" s="34">
        <f>A7+1</f>
        <v>2</v>
      </c>
      <c r="B8" s="41" t="s">
        <v>186</v>
      </c>
      <c r="C8" s="120" t="s">
        <v>218</v>
      </c>
      <c r="D8" s="52" t="s">
        <v>185</v>
      </c>
      <c r="E8" s="67">
        <v>97755</v>
      </c>
      <c r="F8" s="68">
        <v>97755</v>
      </c>
      <c r="G8" s="76" t="s">
        <v>40</v>
      </c>
      <c r="H8" s="48">
        <v>48.5</v>
      </c>
      <c r="I8" s="49">
        <v>48.5</v>
      </c>
      <c r="J8" s="72" t="s">
        <v>39</v>
      </c>
      <c r="K8" s="86" t="s">
        <v>200</v>
      </c>
      <c r="L8" s="50"/>
    </row>
    <row r="9" spans="1:19" x14ac:dyDescent="0.25">
      <c r="A9" s="34">
        <f t="shared" ref="A9:A97" si="0">A8+1</f>
        <v>3</v>
      </c>
      <c r="B9" s="41" t="s">
        <v>178</v>
      </c>
      <c r="C9" s="119" t="s">
        <v>213</v>
      </c>
      <c r="D9" s="47" t="s">
        <v>184</v>
      </c>
      <c r="E9" s="67">
        <v>92633</v>
      </c>
      <c r="F9" s="68">
        <v>92633</v>
      </c>
      <c r="G9" s="76" t="s">
        <v>108</v>
      </c>
      <c r="H9" s="48">
        <v>68.86</v>
      </c>
      <c r="I9" s="49">
        <v>68.86</v>
      </c>
      <c r="J9" s="72" t="s">
        <v>107</v>
      </c>
      <c r="K9" s="86" t="s">
        <v>200</v>
      </c>
      <c r="L9" s="50"/>
    </row>
    <row r="10" spans="1:19" x14ac:dyDescent="0.25">
      <c r="A10" s="34">
        <f t="shared" si="0"/>
        <v>4</v>
      </c>
      <c r="B10" s="41" t="s">
        <v>178</v>
      </c>
      <c r="C10" s="119" t="s">
        <v>213</v>
      </c>
      <c r="D10" s="47" t="s">
        <v>183</v>
      </c>
      <c r="E10" s="67">
        <v>92630</v>
      </c>
      <c r="F10" s="68">
        <v>92630</v>
      </c>
      <c r="G10" s="76" t="s">
        <v>108</v>
      </c>
      <c r="H10" s="48">
        <v>68.86</v>
      </c>
      <c r="I10" s="49">
        <v>68.86</v>
      </c>
      <c r="J10" s="72" t="s">
        <v>107</v>
      </c>
      <c r="K10" s="86" t="s">
        <v>200</v>
      </c>
      <c r="L10" s="50"/>
    </row>
    <row r="11" spans="1:19" x14ac:dyDescent="0.25">
      <c r="A11" s="34">
        <f t="shared" si="0"/>
        <v>5</v>
      </c>
      <c r="B11" s="41" t="s">
        <v>178</v>
      </c>
      <c r="C11" s="119" t="s">
        <v>213</v>
      </c>
      <c r="D11" s="47" t="s">
        <v>182</v>
      </c>
      <c r="E11" s="67" t="s">
        <v>181</v>
      </c>
      <c r="F11" s="68" t="s">
        <v>181</v>
      </c>
      <c r="G11" s="76" t="s">
        <v>108</v>
      </c>
      <c r="H11" s="48">
        <v>50</v>
      </c>
      <c r="I11" s="49">
        <v>50</v>
      </c>
      <c r="J11" s="72" t="s">
        <v>107</v>
      </c>
      <c r="K11" s="86" t="s">
        <v>200</v>
      </c>
      <c r="L11" s="50"/>
    </row>
    <row r="12" spans="1:19" x14ac:dyDescent="0.25">
      <c r="A12" s="34">
        <f t="shared" si="0"/>
        <v>6</v>
      </c>
      <c r="B12" s="41" t="s">
        <v>178</v>
      </c>
      <c r="C12" s="119" t="s">
        <v>213</v>
      </c>
      <c r="D12" s="47" t="s">
        <v>180</v>
      </c>
      <c r="E12" s="67" t="s">
        <v>179</v>
      </c>
      <c r="F12" s="68" t="s">
        <v>179</v>
      </c>
      <c r="G12" s="76" t="s">
        <v>108</v>
      </c>
      <c r="H12" s="48">
        <v>50</v>
      </c>
      <c r="I12" s="49">
        <v>50</v>
      </c>
      <c r="J12" s="72" t="s">
        <v>107</v>
      </c>
      <c r="K12" s="86" t="s">
        <v>200</v>
      </c>
      <c r="L12" s="50"/>
    </row>
    <row r="13" spans="1:19" x14ac:dyDescent="0.25">
      <c r="A13" s="34">
        <f t="shared" si="0"/>
        <v>7</v>
      </c>
      <c r="B13" s="41" t="s">
        <v>178</v>
      </c>
      <c r="C13" s="119" t="s">
        <v>213</v>
      </c>
      <c r="D13" s="47" t="s">
        <v>177</v>
      </c>
      <c r="E13" s="67">
        <v>92626</v>
      </c>
      <c r="F13" s="68">
        <v>92626</v>
      </c>
      <c r="G13" s="76" t="s">
        <v>40</v>
      </c>
      <c r="H13" s="48">
        <v>55.71</v>
      </c>
      <c r="I13" s="49">
        <v>55.71</v>
      </c>
      <c r="J13" s="72" t="s">
        <v>39</v>
      </c>
      <c r="K13" s="86" t="s">
        <v>200</v>
      </c>
      <c r="L13" s="50"/>
    </row>
    <row r="14" spans="1:19" x14ac:dyDescent="0.25">
      <c r="A14" s="34">
        <f t="shared" si="0"/>
        <v>8</v>
      </c>
      <c r="B14" s="40" t="s">
        <v>159</v>
      </c>
      <c r="C14" s="119" t="s">
        <v>213</v>
      </c>
      <c r="D14" s="47" t="s">
        <v>176</v>
      </c>
      <c r="E14" s="67">
        <v>92568</v>
      </c>
      <c r="F14" s="68">
        <v>92568</v>
      </c>
      <c r="G14" s="76" t="s">
        <v>157</v>
      </c>
      <c r="H14" s="48">
        <v>9.7899999999999991</v>
      </c>
      <c r="I14" s="49">
        <v>9.7899999999999991</v>
      </c>
      <c r="J14" s="72" t="s">
        <v>156</v>
      </c>
      <c r="K14" s="86" t="s">
        <v>200</v>
      </c>
      <c r="L14" s="50"/>
    </row>
    <row r="15" spans="1:19" x14ac:dyDescent="0.25">
      <c r="A15" s="34">
        <f t="shared" si="0"/>
        <v>9</v>
      </c>
      <c r="B15" s="40" t="s">
        <v>159</v>
      </c>
      <c r="C15" s="119" t="s">
        <v>213</v>
      </c>
      <c r="D15" s="47" t="s">
        <v>175</v>
      </c>
      <c r="E15" s="67" t="s">
        <v>174</v>
      </c>
      <c r="F15" s="68" t="s">
        <v>174</v>
      </c>
      <c r="G15" s="76" t="s">
        <v>106</v>
      </c>
      <c r="H15" s="48">
        <v>45</v>
      </c>
      <c r="I15" s="49">
        <v>45</v>
      </c>
      <c r="J15" s="72" t="s">
        <v>105</v>
      </c>
      <c r="K15" s="86" t="s">
        <v>200</v>
      </c>
      <c r="L15" s="50"/>
    </row>
    <row r="16" spans="1:19" x14ac:dyDescent="0.25">
      <c r="A16" s="34">
        <f t="shared" si="0"/>
        <v>10</v>
      </c>
      <c r="B16" s="40" t="s">
        <v>159</v>
      </c>
      <c r="C16" s="119" t="s">
        <v>213</v>
      </c>
      <c r="D16" s="47" t="s">
        <v>173</v>
      </c>
      <c r="E16" s="67">
        <v>92585</v>
      </c>
      <c r="F16" s="68">
        <v>92585</v>
      </c>
      <c r="G16" s="76" t="s">
        <v>157</v>
      </c>
      <c r="H16" s="48">
        <v>83.13</v>
      </c>
      <c r="I16" s="49">
        <v>83.13</v>
      </c>
      <c r="J16" s="72" t="s">
        <v>156</v>
      </c>
      <c r="K16" s="86" t="s">
        <v>200</v>
      </c>
      <c r="L16" s="50"/>
    </row>
    <row r="17" spans="1:12" x14ac:dyDescent="0.25">
      <c r="A17" s="34">
        <f t="shared" si="0"/>
        <v>11</v>
      </c>
      <c r="B17" s="40" t="s">
        <v>159</v>
      </c>
      <c r="C17" s="119" t="s">
        <v>213</v>
      </c>
      <c r="D17" s="47" t="s">
        <v>172</v>
      </c>
      <c r="E17" s="67">
        <v>92586</v>
      </c>
      <c r="F17" s="68">
        <v>92586</v>
      </c>
      <c r="G17" s="76" t="s">
        <v>157</v>
      </c>
      <c r="H17" s="48">
        <v>58.32</v>
      </c>
      <c r="I17" s="49">
        <v>58.32</v>
      </c>
      <c r="J17" s="72" t="s">
        <v>156</v>
      </c>
      <c r="K17" s="86" t="s">
        <v>200</v>
      </c>
      <c r="L17" s="50"/>
    </row>
    <row r="18" spans="1:12" x14ac:dyDescent="0.25">
      <c r="A18" s="34">
        <f t="shared" si="0"/>
        <v>12</v>
      </c>
      <c r="B18" s="40" t="s">
        <v>159</v>
      </c>
      <c r="C18" s="119" t="s">
        <v>213</v>
      </c>
      <c r="D18" s="47" t="s">
        <v>171</v>
      </c>
      <c r="E18" s="67">
        <v>92557</v>
      </c>
      <c r="F18" s="68">
        <v>92557</v>
      </c>
      <c r="G18" s="76" t="s">
        <v>157</v>
      </c>
      <c r="H18" s="48">
        <v>23.5</v>
      </c>
      <c r="I18" s="49">
        <v>23.5</v>
      </c>
      <c r="J18" s="72" t="s">
        <v>156</v>
      </c>
      <c r="K18" s="86" t="s">
        <v>200</v>
      </c>
      <c r="L18" s="50"/>
    </row>
    <row r="19" spans="1:12" x14ac:dyDescent="0.25">
      <c r="A19" s="34">
        <f t="shared" si="0"/>
        <v>13</v>
      </c>
      <c r="B19" s="40" t="s">
        <v>159</v>
      </c>
      <c r="C19" s="119" t="s">
        <v>213</v>
      </c>
      <c r="D19" s="47" t="s">
        <v>170</v>
      </c>
      <c r="E19" s="67">
        <v>92582</v>
      </c>
      <c r="F19" s="68">
        <v>92582</v>
      </c>
      <c r="G19" s="76" t="s">
        <v>157</v>
      </c>
      <c r="H19" s="48">
        <v>44.76</v>
      </c>
      <c r="I19" s="49">
        <v>44.76</v>
      </c>
      <c r="J19" s="72" t="s">
        <v>156</v>
      </c>
      <c r="K19" s="86" t="s">
        <v>200</v>
      </c>
      <c r="L19" s="50"/>
    </row>
    <row r="20" spans="1:12" x14ac:dyDescent="0.25">
      <c r="A20" s="34">
        <f t="shared" si="0"/>
        <v>14</v>
      </c>
      <c r="B20" s="41" t="s">
        <v>159</v>
      </c>
      <c r="C20" s="119" t="s">
        <v>213</v>
      </c>
      <c r="D20" s="47" t="s">
        <v>169</v>
      </c>
      <c r="E20" s="67" t="s">
        <v>168</v>
      </c>
      <c r="F20" s="68" t="s">
        <v>168</v>
      </c>
      <c r="G20" s="76" t="s">
        <v>40</v>
      </c>
      <c r="H20" s="48">
        <v>230</v>
      </c>
      <c r="I20" s="49">
        <v>230</v>
      </c>
      <c r="J20" s="72" t="s">
        <v>39</v>
      </c>
      <c r="K20" s="86" t="s">
        <v>200</v>
      </c>
      <c r="L20" s="50"/>
    </row>
    <row r="21" spans="1:12" x14ac:dyDescent="0.25">
      <c r="A21" s="34">
        <f t="shared" si="0"/>
        <v>15</v>
      </c>
      <c r="B21" s="41" t="s">
        <v>159</v>
      </c>
      <c r="C21" s="119" t="s">
        <v>213</v>
      </c>
      <c r="D21" s="47" t="s">
        <v>167</v>
      </c>
      <c r="E21" s="67" t="s">
        <v>166</v>
      </c>
      <c r="F21" s="68" t="s">
        <v>166</v>
      </c>
      <c r="G21" s="76" t="s">
        <v>40</v>
      </c>
      <c r="H21" s="48">
        <v>115</v>
      </c>
      <c r="I21" s="49">
        <v>115</v>
      </c>
      <c r="J21" s="72" t="s">
        <v>39</v>
      </c>
      <c r="K21" s="86" t="s">
        <v>200</v>
      </c>
      <c r="L21" s="50"/>
    </row>
    <row r="22" spans="1:12" x14ac:dyDescent="0.25">
      <c r="A22" s="34">
        <f t="shared" si="0"/>
        <v>16</v>
      </c>
      <c r="B22" s="41" t="s">
        <v>159</v>
      </c>
      <c r="C22" s="119" t="s">
        <v>213</v>
      </c>
      <c r="D22" s="47" t="s">
        <v>165</v>
      </c>
      <c r="E22" s="67">
        <v>92588</v>
      </c>
      <c r="F22" s="68">
        <v>92588</v>
      </c>
      <c r="G22" s="76" t="s">
        <v>157</v>
      </c>
      <c r="H22" s="48">
        <v>20.89</v>
      </c>
      <c r="I22" s="49">
        <v>20.89</v>
      </c>
      <c r="J22" s="72" t="s">
        <v>156</v>
      </c>
      <c r="K22" s="86" t="s">
        <v>200</v>
      </c>
      <c r="L22" s="50"/>
    </row>
    <row r="23" spans="1:12" x14ac:dyDescent="0.25">
      <c r="A23" s="34">
        <f t="shared" si="0"/>
        <v>17</v>
      </c>
      <c r="B23" s="40" t="s">
        <v>159</v>
      </c>
      <c r="C23" s="119" t="s">
        <v>213</v>
      </c>
      <c r="D23" s="47" t="s">
        <v>164</v>
      </c>
      <c r="E23" s="67">
        <v>92587</v>
      </c>
      <c r="F23" s="68">
        <v>92587</v>
      </c>
      <c r="G23" s="76" t="s">
        <v>157</v>
      </c>
      <c r="H23" s="48">
        <v>13.71</v>
      </c>
      <c r="I23" s="49">
        <v>13.71</v>
      </c>
      <c r="J23" s="72" t="s">
        <v>156</v>
      </c>
      <c r="K23" s="86" t="s">
        <v>200</v>
      </c>
      <c r="L23" s="50"/>
    </row>
    <row r="24" spans="1:12" x14ac:dyDescent="0.25">
      <c r="A24" s="34">
        <f t="shared" si="0"/>
        <v>18</v>
      </c>
      <c r="B24" s="40" t="s">
        <v>159</v>
      </c>
      <c r="C24" s="119" t="s">
        <v>213</v>
      </c>
      <c r="D24" s="47" t="s">
        <v>163</v>
      </c>
      <c r="E24" s="67">
        <v>92552</v>
      </c>
      <c r="F24" s="68">
        <v>92552</v>
      </c>
      <c r="G24" s="76" t="s">
        <v>157</v>
      </c>
      <c r="H24" s="48">
        <v>19.37</v>
      </c>
      <c r="I24" s="49">
        <v>19.37</v>
      </c>
      <c r="J24" s="72" t="s">
        <v>156</v>
      </c>
      <c r="K24" s="86" t="s">
        <v>200</v>
      </c>
      <c r="L24" s="50"/>
    </row>
    <row r="25" spans="1:12" x14ac:dyDescent="0.25">
      <c r="A25" s="34">
        <f t="shared" si="0"/>
        <v>19</v>
      </c>
      <c r="B25" s="40" t="s">
        <v>159</v>
      </c>
      <c r="C25" s="119" t="s">
        <v>213</v>
      </c>
      <c r="D25" s="47" t="s">
        <v>162</v>
      </c>
      <c r="E25" s="67">
        <v>92553</v>
      </c>
      <c r="F25" s="68">
        <v>92553</v>
      </c>
      <c r="G25" s="76" t="s">
        <v>157</v>
      </c>
      <c r="H25" s="48">
        <v>23.5</v>
      </c>
      <c r="I25" s="49">
        <v>23.5</v>
      </c>
      <c r="J25" s="72" t="s">
        <v>156</v>
      </c>
      <c r="K25" s="86" t="s">
        <v>200</v>
      </c>
      <c r="L25" s="50"/>
    </row>
    <row r="26" spans="1:12" x14ac:dyDescent="0.25">
      <c r="A26" s="34">
        <f t="shared" si="0"/>
        <v>20</v>
      </c>
      <c r="B26" s="40" t="s">
        <v>159</v>
      </c>
      <c r="C26" s="119" t="s">
        <v>213</v>
      </c>
      <c r="D26" s="47" t="s">
        <v>161</v>
      </c>
      <c r="E26" s="67">
        <v>92555</v>
      </c>
      <c r="F26" s="68">
        <v>92555</v>
      </c>
      <c r="G26" s="76" t="s">
        <v>157</v>
      </c>
      <c r="H26" s="48">
        <v>14.58</v>
      </c>
      <c r="I26" s="49">
        <v>14.58</v>
      </c>
      <c r="J26" s="72" t="s">
        <v>156</v>
      </c>
      <c r="K26" s="86" t="s">
        <v>200</v>
      </c>
      <c r="L26" s="50"/>
    </row>
    <row r="27" spans="1:12" x14ac:dyDescent="0.25">
      <c r="A27" s="34">
        <f t="shared" si="0"/>
        <v>21</v>
      </c>
      <c r="B27" s="40" t="s">
        <v>159</v>
      </c>
      <c r="C27" s="119" t="s">
        <v>213</v>
      </c>
      <c r="D27" s="47" t="s">
        <v>160</v>
      </c>
      <c r="E27" s="67">
        <v>92567</v>
      </c>
      <c r="F27" s="68">
        <v>92567</v>
      </c>
      <c r="G27" s="76" t="s">
        <v>157</v>
      </c>
      <c r="H27" s="48">
        <v>9.7899999999999991</v>
      </c>
      <c r="I27" s="49">
        <v>9.7899999999999991</v>
      </c>
      <c r="J27" s="72" t="s">
        <v>156</v>
      </c>
      <c r="K27" s="86" t="s">
        <v>200</v>
      </c>
      <c r="L27" s="50"/>
    </row>
    <row r="28" spans="1:12" x14ac:dyDescent="0.25">
      <c r="A28" s="34">
        <f t="shared" si="0"/>
        <v>22</v>
      </c>
      <c r="B28" s="40" t="s">
        <v>159</v>
      </c>
      <c r="C28" s="119" t="s">
        <v>213</v>
      </c>
      <c r="D28" s="47" t="s">
        <v>158</v>
      </c>
      <c r="E28" s="67">
        <v>92579</v>
      </c>
      <c r="F28" s="68">
        <v>92579</v>
      </c>
      <c r="G28" s="76" t="s">
        <v>157</v>
      </c>
      <c r="H28" s="48">
        <v>28.72</v>
      </c>
      <c r="I28" s="49">
        <v>28.72</v>
      </c>
      <c r="J28" s="72" t="s">
        <v>156</v>
      </c>
      <c r="K28" s="86" t="s">
        <v>200</v>
      </c>
      <c r="L28" s="50"/>
    </row>
    <row r="29" spans="1:12" x14ac:dyDescent="0.25">
      <c r="A29" s="34">
        <f t="shared" si="0"/>
        <v>23</v>
      </c>
      <c r="B29" s="40" t="s">
        <v>154</v>
      </c>
      <c r="C29" s="119" t="s">
        <v>215</v>
      </c>
      <c r="D29" s="47" t="s">
        <v>155</v>
      </c>
      <c r="E29" s="67">
        <v>96150</v>
      </c>
      <c r="F29" s="68">
        <v>96150</v>
      </c>
      <c r="G29" s="76" t="s">
        <v>106</v>
      </c>
      <c r="H29" s="48">
        <v>125</v>
      </c>
      <c r="I29" s="49">
        <v>125</v>
      </c>
      <c r="J29" s="72" t="s">
        <v>105</v>
      </c>
      <c r="K29" s="86" t="s">
        <v>200</v>
      </c>
      <c r="L29" s="50"/>
    </row>
    <row r="30" spans="1:12" x14ac:dyDescent="0.25">
      <c r="A30" s="34">
        <f t="shared" si="0"/>
        <v>24</v>
      </c>
      <c r="B30" s="40" t="s">
        <v>154</v>
      </c>
      <c r="C30" s="119" t="s">
        <v>215</v>
      </c>
      <c r="D30" s="47" t="s">
        <v>153</v>
      </c>
      <c r="E30" s="67" t="s">
        <v>152</v>
      </c>
      <c r="F30" s="68" t="s">
        <v>152</v>
      </c>
      <c r="G30" s="76" t="s">
        <v>106</v>
      </c>
      <c r="H30" s="48">
        <v>385.19</v>
      </c>
      <c r="I30" s="49">
        <v>385.19</v>
      </c>
      <c r="J30" s="72" t="s">
        <v>105</v>
      </c>
      <c r="K30" s="86" t="s">
        <v>200</v>
      </c>
      <c r="L30" s="50"/>
    </row>
    <row r="31" spans="1:12" x14ac:dyDescent="0.25">
      <c r="A31" s="34">
        <f t="shared" si="0"/>
        <v>25</v>
      </c>
      <c r="B31" s="40" t="s">
        <v>154</v>
      </c>
      <c r="C31" s="119" t="s">
        <v>215</v>
      </c>
      <c r="D31" s="47" t="s">
        <v>321</v>
      </c>
      <c r="E31" s="67" t="s">
        <v>322</v>
      </c>
      <c r="F31" s="68" t="s">
        <v>322</v>
      </c>
      <c r="G31" s="76" t="s">
        <v>48</v>
      </c>
      <c r="H31" s="48">
        <v>48.76</v>
      </c>
      <c r="I31" s="49">
        <v>48.76</v>
      </c>
      <c r="J31" s="72" t="s">
        <v>48</v>
      </c>
      <c r="K31" s="86" t="s">
        <v>200</v>
      </c>
      <c r="L31" s="50"/>
    </row>
    <row r="32" spans="1:12" x14ac:dyDescent="0.25">
      <c r="A32" s="34">
        <f t="shared" si="0"/>
        <v>26</v>
      </c>
      <c r="B32" s="41" t="s">
        <v>150</v>
      </c>
      <c r="C32" s="119" t="s">
        <v>227</v>
      </c>
      <c r="D32" s="47" t="s">
        <v>151</v>
      </c>
      <c r="E32" s="67" t="s">
        <v>390</v>
      </c>
      <c r="F32" s="68" t="s">
        <v>150</v>
      </c>
      <c r="G32" s="76" t="s">
        <v>48</v>
      </c>
      <c r="H32" s="48">
        <v>50</v>
      </c>
      <c r="I32" s="49">
        <v>50</v>
      </c>
      <c r="J32" s="72" t="s">
        <v>48</v>
      </c>
      <c r="K32" s="85" t="s">
        <v>31</v>
      </c>
      <c r="L32" s="50"/>
    </row>
    <row r="33" spans="1:13" x14ac:dyDescent="0.25">
      <c r="A33" s="34">
        <f t="shared" si="0"/>
        <v>27</v>
      </c>
      <c r="B33" s="41" t="s">
        <v>150</v>
      </c>
      <c r="C33" s="119" t="s">
        <v>227</v>
      </c>
      <c r="D33" s="47" t="s">
        <v>334</v>
      </c>
      <c r="E33" s="67" t="s">
        <v>390</v>
      </c>
      <c r="F33" s="68" t="s">
        <v>335</v>
      </c>
      <c r="G33" s="76" t="s">
        <v>48</v>
      </c>
      <c r="H33" s="48">
        <v>50</v>
      </c>
      <c r="I33" s="49">
        <v>50</v>
      </c>
      <c r="J33" s="72" t="s">
        <v>48</v>
      </c>
      <c r="K33" s="85" t="s">
        <v>31</v>
      </c>
      <c r="L33" s="50"/>
    </row>
    <row r="34" spans="1:13" x14ac:dyDescent="0.25">
      <c r="A34" s="34">
        <f t="shared" si="0"/>
        <v>28</v>
      </c>
      <c r="B34" s="41" t="s">
        <v>149</v>
      </c>
      <c r="C34" s="119" t="s">
        <v>227</v>
      </c>
      <c r="D34" s="47" t="s">
        <v>148</v>
      </c>
      <c r="E34" s="67" t="s">
        <v>390</v>
      </c>
      <c r="F34" s="68" t="s">
        <v>149</v>
      </c>
      <c r="G34" s="76" t="s">
        <v>48</v>
      </c>
      <c r="H34" s="48">
        <v>25</v>
      </c>
      <c r="I34" s="49">
        <v>25</v>
      </c>
      <c r="J34" s="72" t="s">
        <v>48</v>
      </c>
      <c r="K34" s="85" t="s">
        <v>31</v>
      </c>
      <c r="L34" s="50"/>
    </row>
    <row r="35" spans="1:13" x14ac:dyDescent="0.25">
      <c r="A35" s="34">
        <f t="shared" si="0"/>
        <v>29</v>
      </c>
      <c r="B35" s="41" t="s">
        <v>392</v>
      </c>
      <c r="C35" s="119" t="s">
        <v>393</v>
      </c>
      <c r="D35" s="47" t="s">
        <v>394</v>
      </c>
      <c r="E35" s="67" t="s">
        <v>390</v>
      </c>
      <c r="F35" s="68" t="s">
        <v>392</v>
      </c>
      <c r="G35" s="76" t="s">
        <v>48</v>
      </c>
      <c r="H35" s="48">
        <v>50</v>
      </c>
      <c r="I35" s="49">
        <v>50</v>
      </c>
      <c r="J35" s="72" t="s">
        <v>48</v>
      </c>
      <c r="K35" s="85" t="s">
        <v>31</v>
      </c>
      <c r="L35" s="50"/>
      <c r="M35" s="44" t="s">
        <v>12</v>
      </c>
    </row>
    <row r="36" spans="1:13" x14ac:dyDescent="0.25">
      <c r="A36" s="34">
        <f t="shared" si="0"/>
        <v>30</v>
      </c>
      <c r="B36" s="41" t="s">
        <v>392</v>
      </c>
      <c r="C36" s="119" t="s">
        <v>393</v>
      </c>
      <c r="D36" s="47" t="s">
        <v>395</v>
      </c>
      <c r="E36" s="67" t="s">
        <v>390</v>
      </c>
      <c r="F36" s="68" t="s">
        <v>396</v>
      </c>
      <c r="G36" s="76" t="s">
        <v>48</v>
      </c>
      <c r="H36" s="48">
        <v>50</v>
      </c>
      <c r="I36" s="49">
        <v>50</v>
      </c>
      <c r="J36" s="72" t="s">
        <v>48</v>
      </c>
      <c r="K36" s="85" t="s">
        <v>31</v>
      </c>
      <c r="L36" s="50"/>
    </row>
    <row r="37" spans="1:13" x14ac:dyDescent="0.25">
      <c r="A37" s="34">
        <f t="shared" si="0"/>
        <v>31</v>
      </c>
      <c r="B37" s="41" t="s">
        <v>397</v>
      </c>
      <c r="C37" s="119" t="s">
        <v>393</v>
      </c>
      <c r="D37" s="47" t="s">
        <v>398</v>
      </c>
      <c r="E37" s="67" t="s">
        <v>390</v>
      </c>
      <c r="F37" s="68" t="s">
        <v>397</v>
      </c>
      <c r="G37" s="76" t="s">
        <v>48</v>
      </c>
      <c r="H37" s="48">
        <v>25</v>
      </c>
      <c r="I37" s="49">
        <v>25</v>
      </c>
      <c r="J37" s="72" t="s">
        <v>48</v>
      </c>
      <c r="K37" s="85" t="s">
        <v>31</v>
      </c>
      <c r="L37" s="51"/>
    </row>
    <row r="38" spans="1:13" x14ac:dyDescent="0.25">
      <c r="A38" s="34">
        <f t="shared" si="0"/>
        <v>32</v>
      </c>
      <c r="B38" s="41" t="s">
        <v>399</v>
      </c>
      <c r="C38" s="119" t="s">
        <v>393</v>
      </c>
      <c r="D38" s="47" t="s">
        <v>400</v>
      </c>
      <c r="E38" s="67" t="s">
        <v>401</v>
      </c>
      <c r="F38" s="68" t="s">
        <v>133</v>
      </c>
      <c r="G38" s="76" t="s">
        <v>48</v>
      </c>
      <c r="H38" s="48">
        <v>25</v>
      </c>
      <c r="I38" s="49">
        <v>25</v>
      </c>
      <c r="J38" s="72" t="s">
        <v>48</v>
      </c>
      <c r="K38" s="206" t="s">
        <v>202</v>
      </c>
      <c r="L38" s="50"/>
    </row>
    <row r="39" spans="1:13" x14ac:dyDescent="0.25">
      <c r="A39" s="34">
        <f t="shared" si="0"/>
        <v>33</v>
      </c>
      <c r="B39" s="41" t="s">
        <v>402</v>
      </c>
      <c r="C39" s="119" t="s">
        <v>393</v>
      </c>
      <c r="D39" s="47" t="s">
        <v>403</v>
      </c>
      <c r="E39" s="67" t="s">
        <v>132</v>
      </c>
      <c r="F39" s="68" t="s">
        <v>132</v>
      </c>
      <c r="G39" s="76" t="s">
        <v>48</v>
      </c>
      <c r="H39" s="48">
        <v>50</v>
      </c>
      <c r="I39" s="49">
        <v>50</v>
      </c>
      <c r="J39" s="72" t="s">
        <v>48</v>
      </c>
      <c r="K39" s="206" t="s">
        <v>202</v>
      </c>
      <c r="L39" s="50"/>
    </row>
    <row r="40" spans="1:13" x14ac:dyDescent="0.25">
      <c r="A40" s="34">
        <f t="shared" si="0"/>
        <v>34</v>
      </c>
      <c r="B40" s="41" t="s">
        <v>402</v>
      </c>
      <c r="C40" s="119" t="s">
        <v>393</v>
      </c>
      <c r="D40" s="47" t="s">
        <v>404</v>
      </c>
      <c r="E40" s="67" t="s">
        <v>405</v>
      </c>
      <c r="F40" s="68" t="s">
        <v>405</v>
      </c>
      <c r="G40" s="76" t="s">
        <v>48</v>
      </c>
      <c r="H40" s="48">
        <v>50</v>
      </c>
      <c r="I40" s="49">
        <v>50</v>
      </c>
      <c r="J40" s="72" t="s">
        <v>48</v>
      </c>
      <c r="K40" s="206" t="s">
        <v>202</v>
      </c>
      <c r="L40" s="50"/>
    </row>
    <row r="41" spans="1:13" x14ac:dyDescent="0.25">
      <c r="A41" s="34">
        <f t="shared" si="0"/>
        <v>35</v>
      </c>
      <c r="B41" s="41" t="s">
        <v>146</v>
      </c>
      <c r="C41" s="119" t="s">
        <v>216</v>
      </c>
      <c r="D41" s="47" t="s">
        <v>147</v>
      </c>
      <c r="E41" s="67" t="s">
        <v>390</v>
      </c>
      <c r="F41" s="68" t="s">
        <v>146</v>
      </c>
      <c r="G41" s="76" t="s">
        <v>48</v>
      </c>
      <c r="H41" s="48">
        <v>50</v>
      </c>
      <c r="I41" s="49">
        <v>50</v>
      </c>
      <c r="J41" s="72" t="s">
        <v>48</v>
      </c>
      <c r="K41" s="85" t="s">
        <v>31</v>
      </c>
      <c r="L41" s="51"/>
    </row>
    <row r="42" spans="1:13" x14ac:dyDescent="0.25">
      <c r="A42" s="34">
        <f t="shared" si="0"/>
        <v>36</v>
      </c>
      <c r="B42" s="41" t="s">
        <v>144</v>
      </c>
      <c r="C42" s="119" t="s">
        <v>217</v>
      </c>
      <c r="D42" s="47" t="s">
        <v>145</v>
      </c>
      <c r="E42" s="67" t="s">
        <v>390</v>
      </c>
      <c r="F42" s="68" t="s">
        <v>144</v>
      </c>
      <c r="G42" s="76" t="s">
        <v>48</v>
      </c>
      <c r="H42" s="48">
        <v>50</v>
      </c>
      <c r="I42" s="49">
        <v>50</v>
      </c>
      <c r="J42" s="72" t="s">
        <v>48</v>
      </c>
      <c r="K42" s="85" t="s">
        <v>31</v>
      </c>
      <c r="L42" s="51"/>
    </row>
    <row r="43" spans="1:13" x14ac:dyDescent="0.25">
      <c r="A43" s="34">
        <f t="shared" si="0"/>
        <v>37</v>
      </c>
      <c r="B43" s="41" t="s">
        <v>142</v>
      </c>
      <c r="C43" s="119" t="s">
        <v>214</v>
      </c>
      <c r="D43" s="47" t="s">
        <v>143</v>
      </c>
      <c r="E43" s="67" t="s">
        <v>390</v>
      </c>
      <c r="F43" s="68" t="s">
        <v>142</v>
      </c>
      <c r="G43" s="76" t="s">
        <v>48</v>
      </c>
      <c r="H43" s="48">
        <v>50</v>
      </c>
      <c r="I43" s="49">
        <v>50</v>
      </c>
      <c r="J43" s="72" t="s">
        <v>48</v>
      </c>
      <c r="K43" s="85" t="s">
        <v>31</v>
      </c>
      <c r="L43" s="51"/>
    </row>
    <row r="44" spans="1:13" x14ac:dyDescent="0.25">
      <c r="A44" s="34">
        <f t="shared" si="0"/>
        <v>38</v>
      </c>
      <c r="B44" s="41" t="s">
        <v>146</v>
      </c>
      <c r="C44" s="119" t="s">
        <v>216</v>
      </c>
      <c r="D44" s="47" t="s">
        <v>336</v>
      </c>
      <c r="E44" s="67" t="s">
        <v>390</v>
      </c>
      <c r="F44" s="68" t="s">
        <v>337</v>
      </c>
      <c r="G44" s="76" t="s">
        <v>48</v>
      </c>
      <c r="H44" s="48">
        <v>50</v>
      </c>
      <c r="I44" s="49">
        <v>50</v>
      </c>
      <c r="J44" s="72" t="s">
        <v>48</v>
      </c>
      <c r="K44" s="85" t="s">
        <v>31</v>
      </c>
      <c r="L44" s="51"/>
    </row>
    <row r="45" spans="1:13" x14ac:dyDescent="0.25">
      <c r="A45" s="34">
        <f t="shared" si="0"/>
        <v>39</v>
      </c>
      <c r="B45" s="41" t="s">
        <v>144</v>
      </c>
      <c r="C45" s="119" t="s">
        <v>217</v>
      </c>
      <c r="D45" s="47" t="s">
        <v>338</v>
      </c>
      <c r="E45" s="67" t="s">
        <v>390</v>
      </c>
      <c r="F45" s="68" t="s">
        <v>339</v>
      </c>
      <c r="G45" s="76" t="s">
        <v>48</v>
      </c>
      <c r="H45" s="48">
        <v>50</v>
      </c>
      <c r="I45" s="49">
        <v>50</v>
      </c>
      <c r="J45" s="72" t="s">
        <v>48</v>
      </c>
      <c r="K45" s="85" t="s">
        <v>31</v>
      </c>
      <c r="L45" s="51"/>
    </row>
    <row r="46" spans="1:13" x14ac:dyDescent="0.25">
      <c r="A46" s="34">
        <f t="shared" si="0"/>
        <v>40</v>
      </c>
      <c r="B46" s="41" t="s">
        <v>142</v>
      </c>
      <c r="C46" s="119" t="s">
        <v>214</v>
      </c>
      <c r="D46" s="47" t="s">
        <v>340</v>
      </c>
      <c r="E46" s="67" t="s">
        <v>390</v>
      </c>
      <c r="F46" s="68" t="s">
        <v>341</v>
      </c>
      <c r="G46" s="76" t="s">
        <v>48</v>
      </c>
      <c r="H46" s="48">
        <v>50</v>
      </c>
      <c r="I46" s="49">
        <v>50</v>
      </c>
      <c r="J46" s="72" t="s">
        <v>48</v>
      </c>
      <c r="K46" s="85" t="s">
        <v>31</v>
      </c>
      <c r="L46" s="51"/>
    </row>
    <row r="47" spans="1:13" x14ac:dyDescent="0.25">
      <c r="A47" s="34">
        <f t="shared" si="0"/>
        <v>41</v>
      </c>
      <c r="B47" s="41" t="s">
        <v>140</v>
      </c>
      <c r="C47" s="119" t="s">
        <v>216</v>
      </c>
      <c r="D47" s="47" t="s">
        <v>141</v>
      </c>
      <c r="E47" s="67" t="s">
        <v>390</v>
      </c>
      <c r="F47" s="68" t="s">
        <v>140</v>
      </c>
      <c r="G47" s="76" t="s">
        <v>48</v>
      </c>
      <c r="H47" s="48">
        <v>25</v>
      </c>
      <c r="I47" s="49">
        <v>25</v>
      </c>
      <c r="J47" s="72" t="s">
        <v>48</v>
      </c>
      <c r="K47" s="85" t="s">
        <v>31</v>
      </c>
      <c r="L47" s="51"/>
    </row>
    <row r="48" spans="1:13" x14ac:dyDescent="0.25">
      <c r="A48" s="34">
        <f t="shared" si="0"/>
        <v>42</v>
      </c>
      <c r="B48" s="41" t="s">
        <v>138</v>
      </c>
      <c r="C48" s="119" t="s">
        <v>217</v>
      </c>
      <c r="D48" s="47" t="s">
        <v>139</v>
      </c>
      <c r="E48" s="67" t="s">
        <v>390</v>
      </c>
      <c r="F48" s="68" t="s">
        <v>138</v>
      </c>
      <c r="G48" s="76" t="s">
        <v>48</v>
      </c>
      <c r="H48" s="48">
        <v>25</v>
      </c>
      <c r="I48" s="49">
        <v>25</v>
      </c>
      <c r="J48" s="72" t="s">
        <v>48</v>
      </c>
      <c r="K48" s="85" t="s">
        <v>31</v>
      </c>
      <c r="L48" s="51"/>
    </row>
    <row r="49" spans="1:16" x14ac:dyDescent="0.25">
      <c r="A49" s="34">
        <f t="shared" si="0"/>
        <v>43</v>
      </c>
      <c r="B49" s="41" t="s">
        <v>136</v>
      </c>
      <c r="C49" s="119" t="s">
        <v>214</v>
      </c>
      <c r="D49" s="47" t="s">
        <v>137</v>
      </c>
      <c r="E49" s="67" t="s">
        <v>390</v>
      </c>
      <c r="F49" s="68" t="s">
        <v>136</v>
      </c>
      <c r="G49" s="76" t="s">
        <v>48</v>
      </c>
      <c r="H49" s="48">
        <v>25</v>
      </c>
      <c r="I49" s="49">
        <v>25</v>
      </c>
      <c r="J49" s="72" t="s">
        <v>48</v>
      </c>
      <c r="K49" s="85" t="s">
        <v>31</v>
      </c>
      <c r="L49" s="51"/>
    </row>
    <row r="50" spans="1:16" x14ac:dyDescent="0.25">
      <c r="A50" s="34">
        <f t="shared" si="0"/>
        <v>44</v>
      </c>
      <c r="B50" s="41" t="s">
        <v>135</v>
      </c>
      <c r="C50" s="119" t="s">
        <v>215</v>
      </c>
      <c r="D50" s="47" t="s">
        <v>221</v>
      </c>
      <c r="E50" s="67" t="s">
        <v>134</v>
      </c>
      <c r="F50" s="68" t="s">
        <v>134</v>
      </c>
      <c r="G50" s="76" t="s">
        <v>48</v>
      </c>
      <c r="H50" s="48">
        <v>76.2</v>
      </c>
      <c r="I50" s="49">
        <v>76.2</v>
      </c>
      <c r="J50" s="72" t="s">
        <v>48</v>
      </c>
      <c r="K50" s="123" t="s">
        <v>200</v>
      </c>
      <c r="L50" s="50"/>
    </row>
    <row r="51" spans="1:16" x14ac:dyDescent="0.25">
      <c r="A51" s="34">
        <f t="shared" si="0"/>
        <v>45</v>
      </c>
      <c r="B51" s="41" t="s">
        <v>135</v>
      </c>
      <c r="C51" s="119" t="s">
        <v>215</v>
      </c>
      <c r="D51" s="47" t="s">
        <v>222</v>
      </c>
      <c r="E51" s="67" t="s">
        <v>223</v>
      </c>
      <c r="F51" s="68" t="s">
        <v>223</v>
      </c>
      <c r="G51" s="76" t="s">
        <v>48</v>
      </c>
      <c r="H51" s="48">
        <v>60.96</v>
      </c>
      <c r="I51" s="49">
        <v>60.96</v>
      </c>
      <c r="J51" s="72" t="s">
        <v>48</v>
      </c>
      <c r="K51" s="123" t="s">
        <v>200</v>
      </c>
      <c r="L51" s="50"/>
    </row>
    <row r="52" spans="1:16" x14ac:dyDescent="0.25">
      <c r="A52" s="34">
        <f t="shared" si="0"/>
        <v>46</v>
      </c>
      <c r="B52" s="41" t="s">
        <v>131</v>
      </c>
      <c r="C52" s="119" t="s">
        <v>227</v>
      </c>
      <c r="D52" s="47" t="s">
        <v>130</v>
      </c>
      <c r="E52" s="67" t="s">
        <v>390</v>
      </c>
      <c r="F52" s="68" t="s">
        <v>131</v>
      </c>
      <c r="G52" s="76" t="s">
        <v>48</v>
      </c>
      <c r="H52" s="48">
        <v>50</v>
      </c>
      <c r="I52" s="49">
        <v>50</v>
      </c>
      <c r="J52" s="72" t="s">
        <v>48</v>
      </c>
      <c r="K52" s="85" t="s">
        <v>31</v>
      </c>
      <c r="L52" s="50"/>
    </row>
    <row r="53" spans="1:16" x14ac:dyDescent="0.25">
      <c r="A53" s="34">
        <f t="shared" si="0"/>
        <v>47</v>
      </c>
      <c r="B53" s="41" t="s">
        <v>129</v>
      </c>
      <c r="C53" s="119" t="s">
        <v>219</v>
      </c>
      <c r="D53" s="47" t="s">
        <v>128</v>
      </c>
      <c r="E53" s="67" t="s">
        <v>127</v>
      </c>
      <c r="F53" s="68" t="s">
        <v>127</v>
      </c>
      <c r="G53" s="76" t="s">
        <v>48</v>
      </c>
      <c r="H53" s="48">
        <v>50</v>
      </c>
      <c r="I53" s="49">
        <v>50</v>
      </c>
      <c r="J53" s="72" t="s">
        <v>48</v>
      </c>
      <c r="K53" s="85" t="s">
        <v>31</v>
      </c>
      <c r="L53" s="50"/>
    </row>
    <row r="54" spans="1:16" x14ac:dyDescent="0.25">
      <c r="A54" s="34">
        <f t="shared" si="0"/>
        <v>48</v>
      </c>
      <c r="B54" s="41" t="s">
        <v>120</v>
      </c>
      <c r="C54" s="119" t="s">
        <v>393</v>
      </c>
      <c r="D54" s="47" t="s">
        <v>406</v>
      </c>
      <c r="E54" s="67" t="s">
        <v>126</v>
      </c>
      <c r="F54" s="68" t="s">
        <v>126</v>
      </c>
      <c r="G54" s="73" t="s">
        <v>48</v>
      </c>
      <c r="H54" s="48">
        <v>75</v>
      </c>
      <c r="I54" s="49">
        <v>150</v>
      </c>
      <c r="J54" s="73" t="s">
        <v>48</v>
      </c>
      <c r="K54" s="88" t="s">
        <v>202</v>
      </c>
      <c r="L54" s="53"/>
      <c r="P54" s="207"/>
    </row>
    <row r="55" spans="1:16" x14ac:dyDescent="0.25">
      <c r="A55" s="34">
        <f t="shared" si="0"/>
        <v>49</v>
      </c>
      <c r="B55" s="41" t="s">
        <v>120</v>
      </c>
      <c r="C55" s="119" t="s">
        <v>393</v>
      </c>
      <c r="D55" s="47" t="s">
        <v>407</v>
      </c>
      <c r="E55" s="67" t="s">
        <v>408</v>
      </c>
      <c r="F55" s="68" t="s">
        <v>408</v>
      </c>
      <c r="G55" s="73" t="s">
        <v>48</v>
      </c>
      <c r="H55" s="48">
        <v>75</v>
      </c>
      <c r="I55" s="49">
        <v>150</v>
      </c>
      <c r="J55" s="73" t="s">
        <v>48</v>
      </c>
      <c r="K55" s="88" t="s">
        <v>202</v>
      </c>
      <c r="L55" s="53"/>
      <c r="P55" s="207"/>
    </row>
    <row r="56" spans="1:16" x14ac:dyDescent="0.25">
      <c r="A56" s="34">
        <f t="shared" si="0"/>
        <v>50</v>
      </c>
      <c r="B56" s="41" t="s">
        <v>120</v>
      </c>
      <c r="C56" s="119" t="s">
        <v>393</v>
      </c>
      <c r="D56" s="47" t="s">
        <v>409</v>
      </c>
      <c r="E56" s="67" t="s">
        <v>125</v>
      </c>
      <c r="F56" s="68" t="s">
        <v>125</v>
      </c>
      <c r="G56" s="73" t="s">
        <v>48</v>
      </c>
      <c r="H56" s="48">
        <v>55.5</v>
      </c>
      <c r="I56" s="49">
        <v>111</v>
      </c>
      <c r="J56" s="73" t="s">
        <v>48</v>
      </c>
      <c r="K56" s="88" t="s">
        <v>202</v>
      </c>
      <c r="L56" s="53"/>
    </row>
    <row r="57" spans="1:16" x14ac:dyDescent="0.25">
      <c r="A57" s="34">
        <f t="shared" si="0"/>
        <v>51</v>
      </c>
      <c r="B57" s="41" t="s">
        <v>120</v>
      </c>
      <c r="C57" s="119" t="s">
        <v>393</v>
      </c>
      <c r="D57" s="47" t="s">
        <v>410</v>
      </c>
      <c r="E57" s="67" t="s">
        <v>411</v>
      </c>
      <c r="F57" s="68" t="s">
        <v>411</v>
      </c>
      <c r="G57" s="73" t="s">
        <v>48</v>
      </c>
      <c r="H57" s="48">
        <v>55.5</v>
      </c>
      <c r="I57" s="49">
        <v>111</v>
      </c>
      <c r="J57" s="73" t="s">
        <v>48</v>
      </c>
      <c r="K57" s="88" t="s">
        <v>202</v>
      </c>
      <c r="L57" s="53"/>
    </row>
    <row r="58" spans="1:16" x14ac:dyDescent="0.25">
      <c r="A58" s="34">
        <f t="shared" si="0"/>
        <v>52</v>
      </c>
      <c r="B58" s="41" t="s">
        <v>111</v>
      </c>
      <c r="C58" s="119" t="s">
        <v>393</v>
      </c>
      <c r="D58" s="47" t="s">
        <v>412</v>
      </c>
      <c r="E58" s="67" t="s">
        <v>117</v>
      </c>
      <c r="F58" s="68" t="s">
        <v>117</v>
      </c>
      <c r="G58" s="73" t="s">
        <v>48</v>
      </c>
      <c r="H58" s="48">
        <v>75</v>
      </c>
      <c r="I58" s="49">
        <v>150</v>
      </c>
      <c r="J58" s="73" t="s">
        <v>48</v>
      </c>
      <c r="K58" s="88" t="s">
        <v>202</v>
      </c>
      <c r="L58" s="53"/>
    </row>
    <row r="59" spans="1:16" x14ac:dyDescent="0.25">
      <c r="A59" s="34">
        <f t="shared" si="0"/>
        <v>53</v>
      </c>
      <c r="B59" s="41" t="s">
        <v>111</v>
      </c>
      <c r="C59" s="119" t="s">
        <v>393</v>
      </c>
      <c r="D59" s="47" t="s">
        <v>413</v>
      </c>
      <c r="E59" s="67" t="s">
        <v>414</v>
      </c>
      <c r="F59" s="68" t="s">
        <v>414</v>
      </c>
      <c r="G59" s="73" t="s">
        <v>48</v>
      </c>
      <c r="H59" s="48">
        <v>75</v>
      </c>
      <c r="I59" s="49">
        <v>150</v>
      </c>
      <c r="J59" s="73" t="s">
        <v>48</v>
      </c>
      <c r="K59" s="88" t="s">
        <v>202</v>
      </c>
      <c r="L59" s="53"/>
    </row>
    <row r="60" spans="1:16" x14ac:dyDescent="0.25">
      <c r="A60" s="34">
        <f t="shared" si="0"/>
        <v>54</v>
      </c>
      <c r="B60" s="41" t="s">
        <v>111</v>
      </c>
      <c r="C60" s="119" t="s">
        <v>393</v>
      </c>
      <c r="D60" s="47" t="s">
        <v>415</v>
      </c>
      <c r="E60" s="67" t="s">
        <v>116</v>
      </c>
      <c r="F60" s="68" t="s">
        <v>116</v>
      </c>
      <c r="G60" s="73" t="s">
        <v>48</v>
      </c>
      <c r="H60" s="48">
        <v>55.5</v>
      </c>
      <c r="I60" s="49">
        <v>111</v>
      </c>
      <c r="J60" s="73" t="s">
        <v>48</v>
      </c>
      <c r="K60" s="88" t="s">
        <v>202</v>
      </c>
      <c r="L60" s="53"/>
    </row>
    <row r="61" spans="1:16" x14ac:dyDescent="0.25">
      <c r="A61" s="34">
        <f t="shared" si="0"/>
        <v>55</v>
      </c>
      <c r="B61" s="41" t="s">
        <v>111</v>
      </c>
      <c r="C61" s="119" t="s">
        <v>393</v>
      </c>
      <c r="D61" s="47" t="s">
        <v>416</v>
      </c>
      <c r="E61" s="67" t="s">
        <v>417</v>
      </c>
      <c r="F61" s="68" t="s">
        <v>417</v>
      </c>
      <c r="G61" s="73" t="s">
        <v>48</v>
      </c>
      <c r="H61" s="48">
        <v>55.5</v>
      </c>
      <c r="I61" s="49">
        <v>111</v>
      </c>
      <c r="J61" s="73" t="s">
        <v>48</v>
      </c>
      <c r="K61" s="88" t="s">
        <v>202</v>
      </c>
      <c r="L61" s="53"/>
    </row>
    <row r="62" spans="1:16" x14ac:dyDescent="0.25">
      <c r="A62" s="34">
        <f t="shared" si="0"/>
        <v>56</v>
      </c>
      <c r="B62" s="41" t="s">
        <v>120</v>
      </c>
      <c r="C62" s="119" t="s">
        <v>216</v>
      </c>
      <c r="D62" s="47" t="s">
        <v>124</v>
      </c>
      <c r="E62" s="67" t="s">
        <v>123</v>
      </c>
      <c r="F62" s="68" t="s">
        <v>123</v>
      </c>
      <c r="G62" s="73" t="s">
        <v>48</v>
      </c>
      <c r="H62" s="48">
        <v>75</v>
      </c>
      <c r="I62" s="49">
        <v>150</v>
      </c>
      <c r="J62" s="73" t="s">
        <v>48</v>
      </c>
      <c r="K62" s="86" t="s">
        <v>200</v>
      </c>
      <c r="L62" s="53"/>
    </row>
    <row r="63" spans="1:16" x14ac:dyDescent="0.25">
      <c r="A63" s="34">
        <f t="shared" si="0"/>
        <v>57</v>
      </c>
      <c r="B63" s="41" t="s">
        <v>120</v>
      </c>
      <c r="C63" s="119" t="s">
        <v>216</v>
      </c>
      <c r="D63" s="47" t="s">
        <v>379</v>
      </c>
      <c r="E63" s="67" t="s">
        <v>378</v>
      </c>
      <c r="F63" s="68" t="s">
        <v>378</v>
      </c>
      <c r="G63" s="73" t="s">
        <v>48</v>
      </c>
      <c r="H63" s="48">
        <v>75</v>
      </c>
      <c r="I63" s="49">
        <v>150</v>
      </c>
      <c r="J63" s="73" t="s">
        <v>48</v>
      </c>
      <c r="K63" s="86" t="s">
        <v>200</v>
      </c>
      <c r="L63" s="53"/>
    </row>
    <row r="64" spans="1:16" x14ac:dyDescent="0.25">
      <c r="A64" s="34">
        <f t="shared" si="0"/>
        <v>58</v>
      </c>
      <c r="B64" s="41" t="s">
        <v>120</v>
      </c>
      <c r="C64" s="119" t="s">
        <v>217</v>
      </c>
      <c r="D64" s="47" t="s">
        <v>122</v>
      </c>
      <c r="E64" s="67" t="s">
        <v>121</v>
      </c>
      <c r="F64" s="68" t="s">
        <v>121</v>
      </c>
      <c r="G64" s="73" t="s">
        <v>48</v>
      </c>
      <c r="H64" s="48">
        <v>75</v>
      </c>
      <c r="I64" s="49">
        <v>150</v>
      </c>
      <c r="J64" s="73" t="s">
        <v>48</v>
      </c>
      <c r="K64" s="86" t="s">
        <v>200</v>
      </c>
      <c r="L64" s="53"/>
    </row>
    <row r="65" spans="1:13" x14ac:dyDescent="0.25">
      <c r="A65" s="34">
        <f t="shared" si="0"/>
        <v>59</v>
      </c>
      <c r="B65" s="41" t="s">
        <v>120</v>
      </c>
      <c r="C65" s="119" t="s">
        <v>217</v>
      </c>
      <c r="D65" s="47" t="s">
        <v>380</v>
      </c>
      <c r="E65" s="67" t="s">
        <v>381</v>
      </c>
      <c r="F65" s="68" t="s">
        <v>381</v>
      </c>
      <c r="G65" s="73" t="s">
        <v>48</v>
      </c>
      <c r="H65" s="48">
        <v>75</v>
      </c>
      <c r="I65" s="49">
        <v>150</v>
      </c>
      <c r="J65" s="73" t="s">
        <v>48</v>
      </c>
      <c r="K65" s="86" t="s">
        <v>200</v>
      </c>
      <c r="L65" s="53"/>
    </row>
    <row r="66" spans="1:13" x14ac:dyDescent="0.25">
      <c r="A66" s="34">
        <f t="shared" si="0"/>
        <v>60</v>
      </c>
      <c r="B66" s="41" t="s">
        <v>120</v>
      </c>
      <c r="C66" s="119" t="s">
        <v>214</v>
      </c>
      <c r="D66" s="47" t="s">
        <v>119</v>
      </c>
      <c r="E66" s="67" t="s">
        <v>118</v>
      </c>
      <c r="F66" s="68" t="s">
        <v>118</v>
      </c>
      <c r="G66" s="73" t="s">
        <v>48</v>
      </c>
      <c r="H66" s="48">
        <v>75</v>
      </c>
      <c r="I66" s="49">
        <v>150</v>
      </c>
      <c r="J66" s="73" t="s">
        <v>48</v>
      </c>
      <c r="K66" s="86" t="s">
        <v>200</v>
      </c>
      <c r="L66" s="53"/>
    </row>
    <row r="67" spans="1:13" x14ac:dyDescent="0.25">
      <c r="A67" s="34">
        <f t="shared" si="0"/>
        <v>61</v>
      </c>
      <c r="B67" s="41" t="s">
        <v>120</v>
      </c>
      <c r="C67" s="119" t="s">
        <v>214</v>
      </c>
      <c r="D67" s="47" t="s">
        <v>382</v>
      </c>
      <c r="E67" s="67" t="s">
        <v>383</v>
      </c>
      <c r="F67" s="68" t="s">
        <v>383</v>
      </c>
      <c r="G67" s="73" t="s">
        <v>48</v>
      </c>
      <c r="H67" s="48">
        <v>75</v>
      </c>
      <c r="I67" s="49">
        <v>150</v>
      </c>
      <c r="J67" s="73" t="s">
        <v>48</v>
      </c>
      <c r="K67" s="86" t="s">
        <v>200</v>
      </c>
      <c r="L67" s="53"/>
    </row>
    <row r="68" spans="1:13" x14ac:dyDescent="0.25">
      <c r="A68" s="34">
        <f t="shared" si="0"/>
        <v>62</v>
      </c>
      <c r="B68" s="41" t="s">
        <v>111</v>
      </c>
      <c r="C68" s="119" t="s">
        <v>216</v>
      </c>
      <c r="D68" s="47" t="s">
        <v>115</v>
      </c>
      <c r="E68" s="67" t="s">
        <v>114</v>
      </c>
      <c r="F68" s="68" t="s">
        <v>114</v>
      </c>
      <c r="G68" s="73" t="s">
        <v>48</v>
      </c>
      <c r="H68" s="48">
        <v>75</v>
      </c>
      <c r="I68" s="49">
        <v>150</v>
      </c>
      <c r="J68" s="73" t="s">
        <v>48</v>
      </c>
      <c r="K68" s="86" t="s">
        <v>200</v>
      </c>
      <c r="L68" s="53"/>
    </row>
    <row r="69" spans="1:13" x14ac:dyDescent="0.25">
      <c r="A69" s="34">
        <f t="shared" si="0"/>
        <v>63</v>
      </c>
      <c r="B69" s="41" t="s">
        <v>111</v>
      </c>
      <c r="C69" s="119" t="s">
        <v>216</v>
      </c>
      <c r="D69" s="47" t="s">
        <v>384</v>
      </c>
      <c r="E69" s="67" t="s">
        <v>385</v>
      </c>
      <c r="F69" s="68" t="s">
        <v>385</v>
      </c>
      <c r="G69" s="73" t="s">
        <v>48</v>
      </c>
      <c r="H69" s="48">
        <v>75</v>
      </c>
      <c r="I69" s="49">
        <v>150</v>
      </c>
      <c r="J69" s="73" t="s">
        <v>48</v>
      </c>
      <c r="K69" s="86" t="s">
        <v>200</v>
      </c>
      <c r="L69" s="53"/>
    </row>
    <row r="70" spans="1:13" x14ac:dyDescent="0.25">
      <c r="A70" s="34">
        <f t="shared" si="0"/>
        <v>64</v>
      </c>
      <c r="B70" s="41" t="s">
        <v>111</v>
      </c>
      <c r="C70" s="119" t="s">
        <v>217</v>
      </c>
      <c r="D70" s="47" t="s">
        <v>113</v>
      </c>
      <c r="E70" s="67" t="s">
        <v>112</v>
      </c>
      <c r="F70" s="68" t="s">
        <v>112</v>
      </c>
      <c r="G70" s="73" t="s">
        <v>48</v>
      </c>
      <c r="H70" s="48">
        <v>75</v>
      </c>
      <c r="I70" s="49">
        <v>150</v>
      </c>
      <c r="J70" s="73" t="s">
        <v>48</v>
      </c>
      <c r="K70" s="86" t="s">
        <v>200</v>
      </c>
      <c r="L70" s="53" t="s">
        <v>12</v>
      </c>
      <c r="M70" s="44" t="s">
        <v>12</v>
      </c>
    </row>
    <row r="71" spans="1:13" x14ac:dyDescent="0.25">
      <c r="A71" s="34">
        <f t="shared" si="0"/>
        <v>65</v>
      </c>
      <c r="B71" s="41" t="s">
        <v>111</v>
      </c>
      <c r="C71" s="119" t="s">
        <v>217</v>
      </c>
      <c r="D71" s="47" t="s">
        <v>386</v>
      </c>
      <c r="E71" s="67" t="s">
        <v>387</v>
      </c>
      <c r="F71" s="68" t="s">
        <v>387</v>
      </c>
      <c r="G71" s="73" t="s">
        <v>48</v>
      </c>
      <c r="H71" s="48">
        <v>75</v>
      </c>
      <c r="I71" s="49">
        <v>150</v>
      </c>
      <c r="J71" s="73" t="s">
        <v>48</v>
      </c>
      <c r="K71" s="86" t="s">
        <v>200</v>
      </c>
      <c r="L71" s="53"/>
    </row>
    <row r="72" spans="1:13" x14ac:dyDescent="0.25">
      <c r="A72" s="34">
        <f t="shared" si="0"/>
        <v>66</v>
      </c>
      <c r="B72" s="41" t="s">
        <v>111</v>
      </c>
      <c r="C72" s="119" t="s">
        <v>214</v>
      </c>
      <c r="D72" s="47" t="s">
        <v>110</v>
      </c>
      <c r="E72" s="67" t="s">
        <v>109</v>
      </c>
      <c r="F72" s="68" t="s">
        <v>109</v>
      </c>
      <c r="G72" s="73" t="s">
        <v>48</v>
      </c>
      <c r="H72" s="48">
        <v>75</v>
      </c>
      <c r="I72" s="49">
        <v>150</v>
      </c>
      <c r="J72" s="73" t="s">
        <v>48</v>
      </c>
      <c r="K72" s="86" t="s">
        <v>200</v>
      </c>
      <c r="L72" s="53"/>
    </row>
    <row r="73" spans="1:13" x14ac:dyDescent="0.25">
      <c r="A73" s="34">
        <f t="shared" si="0"/>
        <v>67</v>
      </c>
      <c r="B73" s="41" t="s">
        <v>111</v>
      </c>
      <c r="C73" s="119" t="s">
        <v>214</v>
      </c>
      <c r="D73" s="47" t="s">
        <v>388</v>
      </c>
      <c r="E73" s="67" t="s">
        <v>389</v>
      </c>
      <c r="F73" s="68" t="s">
        <v>389</v>
      </c>
      <c r="G73" s="73" t="s">
        <v>48</v>
      </c>
      <c r="H73" s="48">
        <v>75</v>
      </c>
      <c r="I73" s="49">
        <v>150</v>
      </c>
      <c r="J73" s="73" t="s">
        <v>48</v>
      </c>
      <c r="K73" s="86" t="s">
        <v>200</v>
      </c>
      <c r="L73" s="53"/>
    </row>
    <row r="74" spans="1:13" x14ac:dyDescent="0.25">
      <c r="A74" s="34">
        <f t="shared" si="0"/>
        <v>68</v>
      </c>
      <c r="B74" s="41" t="s">
        <v>308</v>
      </c>
      <c r="C74" s="119" t="s">
        <v>220</v>
      </c>
      <c r="D74" s="47" t="s">
        <v>288</v>
      </c>
      <c r="E74" s="67">
        <v>99600</v>
      </c>
      <c r="F74" s="68">
        <v>99600</v>
      </c>
      <c r="G74" s="73" t="s">
        <v>309</v>
      </c>
      <c r="H74" s="48">
        <v>10</v>
      </c>
      <c r="I74" s="49">
        <v>10</v>
      </c>
      <c r="J74" s="73" t="s">
        <v>309</v>
      </c>
      <c r="K74" s="84" t="s">
        <v>31</v>
      </c>
      <c r="L74" s="53"/>
    </row>
    <row r="75" spans="1:13" x14ac:dyDescent="0.25">
      <c r="A75" s="34">
        <f t="shared" si="0"/>
        <v>69</v>
      </c>
      <c r="B75" s="41" t="s">
        <v>103</v>
      </c>
      <c r="C75" s="119" t="s">
        <v>216</v>
      </c>
      <c r="D75" s="47" t="s">
        <v>104</v>
      </c>
      <c r="E75" s="67">
        <v>97530</v>
      </c>
      <c r="F75" s="68">
        <v>97530</v>
      </c>
      <c r="G75" s="74" t="s">
        <v>48</v>
      </c>
      <c r="H75" s="48">
        <v>71.44</v>
      </c>
      <c r="I75" s="54">
        <v>71.44</v>
      </c>
      <c r="J75" s="74" t="s">
        <v>48</v>
      </c>
      <c r="K75" s="86" t="s">
        <v>200</v>
      </c>
      <c r="L75" s="51"/>
    </row>
    <row r="76" spans="1:13" x14ac:dyDescent="0.25">
      <c r="A76" s="34">
        <f t="shared" si="0"/>
        <v>70</v>
      </c>
      <c r="B76" s="41" t="s">
        <v>103</v>
      </c>
      <c r="C76" s="119" t="s">
        <v>216</v>
      </c>
      <c r="D76" s="47" t="s">
        <v>325</v>
      </c>
      <c r="E76" s="67" t="s">
        <v>326</v>
      </c>
      <c r="F76" s="68" t="s">
        <v>326</v>
      </c>
      <c r="G76" s="74" t="s">
        <v>48</v>
      </c>
      <c r="H76" s="48">
        <v>71.44</v>
      </c>
      <c r="I76" s="54">
        <v>71.44</v>
      </c>
      <c r="J76" s="74" t="s">
        <v>48</v>
      </c>
      <c r="K76" s="86" t="s">
        <v>200</v>
      </c>
      <c r="L76" s="51"/>
    </row>
    <row r="77" spans="1:13" x14ac:dyDescent="0.25">
      <c r="A77" s="34">
        <f t="shared" si="0"/>
        <v>71</v>
      </c>
      <c r="B77" s="41" t="s">
        <v>102</v>
      </c>
      <c r="C77" s="119" t="s">
        <v>216</v>
      </c>
      <c r="D77" s="47" t="s">
        <v>101</v>
      </c>
      <c r="E77" s="67">
        <v>97168</v>
      </c>
      <c r="F77" s="68">
        <v>97168</v>
      </c>
      <c r="G77" s="74" t="s">
        <v>40</v>
      </c>
      <c r="H77" s="48">
        <v>51.05</v>
      </c>
      <c r="I77" s="54">
        <v>51.05</v>
      </c>
      <c r="J77" s="74" t="s">
        <v>39</v>
      </c>
      <c r="K77" s="86" t="s">
        <v>200</v>
      </c>
      <c r="L77" s="51"/>
    </row>
    <row r="78" spans="1:13" x14ac:dyDescent="0.25">
      <c r="A78" s="34">
        <f t="shared" si="0"/>
        <v>72</v>
      </c>
      <c r="B78" s="41" t="s">
        <v>102</v>
      </c>
      <c r="C78" s="119" t="s">
        <v>216</v>
      </c>
      <c r="D78" s="47" t="s">
        <v>346</v>
      </c>
      <c r="E78" s="67" t="s">
        <v>347</v>
      </c>
      <c r="F78" s="68" t="s">
        <v>347</v>
      </c>
      <c r="G78" s="74" t="s">
        <v>40</v>
      </c>
      <c r="H78" s="48">
        <v>51.05</v>
      </c>
      <c r="I78" s="54">
        <v>51.05</v>
      </c>
      <c r="J78" s="74" t="s">
        <v>39</v>
      </c>
      <c r="K78" s="86" t="s">
        <v>200</v>
      </c>
      <c r="L78" s="51"/>
    </row>
    <row r="79" spans="1:13" x14ac:dyDescent="0.25">
      <c r="A79" s="34">
        <f t="shared" si="0"/>
        <v>73</v>
      </c>
      <c r="B79" s="41" t="s">
        <v>98</v>
      </c>
      <c r="C79" s="119" t="s">
        <v>216</v>
      </c>
      <c r="D79" s="47" t="s">
        <v>100</v>
      </c>
      <c r="E79" s="67">
        <v>97165</v>
      </c>
      <c r="F79" s="68">
        <v>97165</v>
      </c>
      <c r="G79" s="74" t="s">
        <v>40</v>
      </c>
      <c r="H79" s="48">
        <v>51.05</v>
      </c>
      <c r="I79" s="54">
        <v>51.05</v>
      </c>
      <c r="J79" s="74" t="s">
        <v>39</v>
      </c>
      <c r="K79" s="86" t="s">
        <v>200</v>
      </c>
      <c r="L79" s="51"/>
    </row>
    <row r="80" spans="1:13" ht="25.5" x14ac:dyDescent="0.25">
      <c r="A80" s="34">
        <f t="shared" si="0"/>
        <v>74</v>
      </c>
      <c r="B80" s="41" t="s">
        <v>98</v>
      </c>
      <c r="C80" s="119" t="s">
        <v>216</v>
      </c>
      <c r="D80" s="47" t="s">
        <v>348</v>
      </c>
      <c r="E80" s="67" t="s">
        <v>349</v>
      </c>
      <c r="F80" s="68" t="s">
        <v>349</v>
      </c>
      <c r="G80" s="74" t="s">
        <v>40</v>
      </c>
      <c r="H80" s="48">
        <v>51.05</v>
      </c>
      <c r="I80" s="54">
        <v>51.05</v>
      </c>
      <c r="J80" s="74" t="s">
        <v>39</v>
      </c>
      <c r="K80" s="86" t="s">
        <v>200</v>
      </c>
      <c r="L80" s="51"/>
    </row>
    <row r="81" spans="1:12" ht="25.5" x14ac:dyDescent="0.25">
      <c r="A81" s="34">
        <f t="shared" si="0"/>
        <v>75</v>
      </c>
      <c r="B81" s="41" t="s">
        <v>98</v>
      </c>
      <c r="C81" s="119" t="s">
        <v>216</v>
      </c>
      <c r="D81" s="47" t="s">
        <v>99</v>
      </c>
      <c r="E81" s="67">
        <v>97166</v>
      </c>
      <c r="F81" s="68">
        <v>97166</v>
      </c>
      <c r="G81" s="74" t="s">
        <v>40</v>
      </c>
      <c r="H81" s="48">
        <v>51.05</v>
      </c>
      <c r="I81" s="54">
        <v>51.05</v>
      </c>
      <c r="J81" s="74" t="s">
        <v>39</v>
      </c>
      <c r="K81" s="86" t="s">
        <v>200</v>
      </c>
      <c r="L81" s="51"/>
    </row>
    <row r="82" spans="1:12" ht="25.5" x14ac:dyDescent="0.25">
      <c r="A82" s="34">
        <f t="shared" si="0"/>
        <v>76</v>
      </c>
      <c r="B82" s="41" t="s">
        <v>98</v>
      </c>
      <c r="C82" s="119" t="s">
        <v>216</v>
      </c>
      <c r="D82" s="47" t="s">
        <v>350</v>
      </c>
      <c r="E82" s="67" t="s">
        <v>351</v>
      </c>
      <c r="F82" s="68" t="s">
        <v>351</v>
      </c>
      <c r="G82" s="74" t="s">
        <v>40</v>
      </c>
      <c r="H82" s="48">
        <v>51.05</v>
      </c>
      <c r="I82" s="54">
        <v>51.05</v>
      </c>
      <c r="J82" s="74" t="s">
        <v>39</v>
      </c>
      <c r="K82" s="86" t="s">
        <v>200</v>
      </c>
      <c r="L82" s="51"/>
    </row>
    <row r="83" spans="1:12" x14ac:dyDescent="0.25">
      <c r="A83" s="34">
        <f t="shared" si="0"/>
        <v>77</v>
      </c>
      <c r="B83" s="41" t="s">
        <v>98</v>
      </c>
      <c r="C83" s="119" t="s">
        <v>216</v>
      </c>
      <c r="D83" s="47" t="s">
        <v>352</v>
      </c>
      <c r="E83" s="67">
        <v>97167</v>
      </c>
      <c r="F83" s="68">
        <v>97167</v>
      </c>
      <c r="G83" s="74" t="s">
        <v>40</v>
      </c>
      <c r="H83" s="48">
        <v>51.05</v>
      </c>
      <c r="I83" s="54">
        <v>51.05</v>
      </c>
      <c r="J83" s="74" t="s">
        <v>39</v>
      </c>
      <c r="K83" s="86" t="s">
        <v>200</v>
      </c>
      <c r="L83" s="51"/>
    </row>
    <row r="84" spans="1:12" ht="25.5" x14ac:dyDescent="0.25">
      <c r="A84" s="34">
        <f t="shared" si="0"/>
        <v>78</v>
      </c>
      <c r="B84" s="41" t="s">
        <v>98</v>
      </c>
      <c r="C84" s="119" t="s">
        <v>216</v>
      </c>
      <c r="D84" s="47" t="s">
        <v>353</v>
      </c>
      <c r="E84" s="67" t="s">
        <v>354</v>
      </c>
      <c r="F84" s="68" t="s">
        <v>354</v>
      </c>
      <c r="G84" s="74" t="s">
        <v>40</v>
      </c>
      <c r="H84" s="48">
        <v>51.05</v>
      </c>
      <c r="I84" s="54">
        <v>51.05</v>
      </c>
      <c r="J84" s="74" t="s">
        <v>39</v>
      </c>
      <c r="K84" s="86" t="s">
        <v>200</v>
      </c>
      <c r="L84" s="51"/>
    </row>
    <row r="85" spans="1:12" x14ac:dyDescent="0.25">
      <c r="A85" s="34">
        <f t="shared" si="0"/>
        <v>79</v>
      </c>
      <c r="B85" s="41" t="s">
        <v>96</v>
      </c>
      <c r="C85" s="119" t="s">
        <v>217</v>
      </c>
      <c r="D85" s="47" t="s">
        <v>97</v>
      </c>
      <c r="E85" s="67">
        <v>97110</v>
      </c>
      <c r="F85" s="68">
        <v>97110</v>
      </c>
      <c r="G85" s="74" t="s">
        <v>48</v>
      </c>
      <c r="H85" s="48">
        <v>71.44</v>
      </c>
      <c r="I85" s="54">
        <v>71.44</v>
      </c>
      <c r="J85" s="74" t="s">
        <v>48</v>
      </c>
      <c r="K85" s="86" t="s">
        <v>200</v>
      </c>
      <c r="L85" s="51"/>
    </row>
    <row r="86" spans="1:12" x14ac:dyDescent="0.25">
      <c r="A86" s="34">
        <f t="shared" si="0"/>
        <v>80</v>
      </c>
      <c r="B86" s="41" t="s">
        <v>96</v>
      </c>
      <c r="C86" s="119" t="s">
        <v>217</v>
      </c>
      <c r="D86" s="47" t="s">
        <v>327</v>
      </c>
      <c r="E86" s="67" t="s">
        <v>328</v>
      </c>
      <c r="F86" s="68" t="s">
        <v>328</v>
      </c>
      <c r="G86" s="74" t="s">
        <v>48</v>
      </c>
      <c r="H86" s="48">
        <v>71.44</v>
      </c>
      <c r="I86" s="54">
        <v>71.44</v>
      </c>
      <c r="J86" s="74" t="s">
        <v>48</v>
      </c>
      <c r="K86" s="86" t="s">
        <v>200</v>
      </c>
      <c r="L86" s="51"/>
    </row>
    <row r="87" spans="1:12" x14ac:dyDescent="0.25">
      <c r="A87" s="34">
        <f t="shared" si="0"/>
        <v>81</v>
      </c>
      <c r="B87" s="41" t="s">
        <v>95</v>
      </c>
      <c r="C87" s="119" t="s">
        <v>217</v>
      </c>
      <c r="D87" s="47" t="s">
        <v>94</v>
      </c>
      <c r="E87" s="67">
        <v>97164</v>
      </c>
      <c r="F87" s="68">
        <v>97164</v>
      </c>
      <c r="G87" s="74" t="s">
        <v>40</v>
      </c>
      <c r="H87" s="48">
        <v>51.05</v>
      </c>
      <c r="I87" s="54">
        <v>51.05</v>
      </c>
      <c r="J87" s="74" t="s">
        <v>39</v>
      </c>
      <c r="K87" s="86" t="s">
        <v>200</v>
      </c>
      <c r="L87" s="51"/>
    </row>
    <row r="88" spans="1:12" x14ac:dyDescent="0.25">
      <c r="A88" s="34">
        <f t="shared" si="0"/>
        <v>82</v>
      </c>
      <c r="B88" s="41" t="s">
        <v>95</v>
      </c>
      <c r="C88" s="119" t="s">
        <v>217</v>
      </c>
      <c r="D88" s="47" t="s">
        <v>355</v>
      </c>
      <c r="E88" s="67" t="s">
        <v>356</v>
      </c>
      <c r="F88" s="68" t="s">
        <v>356</v>
      </c>
      <c r="G88" s="74" t="s">
        <v>40</v>
      </c>
      <c r="H88" s="48">
        <v>51.05</v>
      </c>
      <c r="I88" s="54">
        <v>51.05</v>
      </c>
      <c r="J88" s="74" t="s">
        <v>39</v>
      </c>
      <c r="K88" s="86" t="s">
        <v>200</v>
      </c>
      <c r="L88" s="51"/>
    </row>
    <row r="89" spans="1:12" x14ac:dyDescent="0.25">
      <c r="A89" s="34">
        <f t="shared" si="0"/>
        <v>83</v>
      </c>
      <c r="B89" s="41" t="s">
        <v>91</v>
      </c>
      <c r="C89" s="119" t="s">
        <v>217</v>
      </c>
      <c r="D89" s="47" t="s">
        <v>93</v>
      </c>
      <c r="E89" s="67">
        <v>97161</v>
      </c>
      <c r="F89" s="68">
        <v>97161</v>
      </c>
      <c r="G89" s="74" t="s">
        <v>40</v>
      </c>
      <c r="H89" s="48">
        <v>51.05</v>
      </c>
      <c r="I89" s="54">
        <v>51.05</v>
      </c>
      <c r="J89" s="74" t="s">
        <v>39</v>
      </c>
      <c r="K89" s="86" t="s">
        <v>200</v>
      </c>
      <c r="L89" s="51"/>
    </row>
    <row r="90" spans="1:12" ht="25.5" x14ac:dyDescent="0.25">
      <c r="A90" s="34">
        <f t="shared" si="0"/>
        <v>84</v>
      </c>
      <c r="B90" s="41" t="s">
        <v>91</v>
      </c>
      <c r="C90" s="119" t="s">
        <v>217</v>
      </c>
      <c r="D90" s="47" t="s">
        <v>357</v>
      </c>
      <c r="E90" s="67" t="s">
        <v>358</v>
      </c>
      <c r="F90" s="68" t="s">
        <v>358</v>
      </c>
      <c r="G90" s="74" t="s">
        <v>40</v>
      </c>
      <c r="H90" s="48">
        <v>51.05</v>
      </c>
      <c r="I90" s="54">
        <v>51.05</v>
      </c>
      <c r="J90" s="74" t="s">
        <v>39</v>
      </c>
      <c r="K90" s="86" t="s">
        <v>200</v>
      </c>
      <c r="L90" s="51"/>
    </row>
    <row r="91" spans="1:12" x14ac:dyDescent="0.25">
      <c r="A91" s="34">
        <f t="shared" si="0"/>
        <v>85</v>
      </c>
      <c r="B91" s="41" t="s">
        <v>91</v>
      </c>
      <c r="C91" s="119" t="s">
        <v>217</v>
      </c>
      <c r="D91" s="47" t="s">
        <v>92</v>
      </c>
      <c r="E91" s="67">
        <v>97162</v>
      </c>
      <c r="F91" s="68">
        <v>97162</v>
      </c>
      <c r="G91" s="74" t="s">
        <v>40</v>
      </c>
      <c r="H91" s="48">
        <v>51.05</v>
      </c>
      <c r="I91" s="54">
        <v>51.05</v>
      </c>
      <c r="J91" s="74" t="s">
        <v>39</v>
      </c>
      <c r="K91" s="86" t="s">
        <v>200</v>
      </c>
      <c r="L91" s="51"/>
    </row>
    <row r="92" spans="1:12" ht="25.5" x14ac:dyDescent="0.25">
      <c r="A92" s="34">
        <f t="shared" si="0"/>
        <v>86</v>
      </c>
      <c r="B92" s="41" t="s">
        <v>91</v>
      </c>
      <c r="C92" s="119" t="s">
        <v>217</v>
      </c>
      <c r="D92" s="47" t="s">
        <v>359</v>
      </c>
      <c r="E92" s="67" t="s">
        <v>360</v>
      </c>
      <c r="F92" s="68" t="s">
        <v>360</v>
      </c>
      <c r="G92" s="74" t="s">
        <v>40</v>
      </c>
      <c r="H92" s="48">
        <v>51.05</v>
      </c>
      <c r="I92" s="54">
        <v>51.05</v>
      </c>
      <c r="J92" s="74" t="s">
        <v>39</v>
      </c>
      <c r="K92" s="86" t="s">
        <v>200</v>
      </c>
      <c r="L92" s="51"/>
    </row>
    <row r="93" spans="1:12" x14ac:dyDescent="0.25">
      <c r="A93" s="34">
        <f t="shared" si="0"/>
        <v>87</v>
      </c>
      <c r="B93" s="41" t="s">
        <v>91</v>
      </c>
      <c r="C93" s="119" t="s">
        <v>217</v>
      </c>
      <c r="D93" s="47" t="s">
        <v>90</v>
      </c>
      <c r="E93" s="67">
        <v>97163</v>
      </c>
      <c r="F93" s="68">
        <v>97163</v>
      </c>
      <c r="G93" s="74" t="s">
        <v>40</v>
      </c>
      <c r="H93" s="48">
        <v>51.05</v>
      </c>
      <c r="I93" s="54">
        <v>51.05</v>
      </c>
      <c r="J93" s="74" t="s">
        <v>39</v>
      </c>
      <c r="K93" s="86" t="s">
        <v>200</v>
      </c>
      <c r="L93" s="51"/>
    </row>
    <row r="94" spans="1:12" ht="25.5" x14ac:dyDescent="0.25">
      <c r="A94" s="34">
        <f t="shared" si="0"/>
        <v>88</v>
      </c>
      <c r="B94" s="41" t="s">
        <v>91</v>
      </c>
      <c r="C94" s="119" t="s">
        <v>217</v>
      </c>
      <c r="D94" s="47" t="s">
        <v>361</v>
      </c>
      <c r="E94" s="67" t="s">
        <v>362</v>
      </c>
      <c r="F94" s="68" t="s">
        <v>362</v>
      </c>
      <c r="G94" s="74" t="s">
        <v>40</v>
      </c>
      <c r="H94" s="48">
        <v>51.05</v>
      </c>
      <c r="I94" s="54">
        <v>51.05</v>
      </c>
      <c r="J94" s="74" t="s">
        <v>39</v>
      </c>
      <c r="K94" s="86" t="s">
        <v>200</v>
      </c>
      <c r="L94" s="51"/>
    </row>
    <row r="95" spans="1:12" x14ac:dyDescent="0.25">
      <c r="A95" s="34">
        <f t="shared" si="0"/>
        <v>89</v>
      </c>
      <c r="B95" s="40" t="s">
        <v>89</v>
      </c>
      <c r="C95" s="119" t="s">
        <v>227</v>
      </c>
      <c r="D95" s="47" t="s">
        <v>88</v>
      </c>
      <c r="E95" s="67" t="s">
        <v>87</v>
      </c>
      <c r="F95" s="68" t="s">
        <v>87</v>
      </c>
      <c r="G95" s="74" t="s">
        <v>86</v>
      </c>
      <c r="H95" s="48">
        <v>50</v>
      </c>
      <c r="I95" s="54">
        <v>50</v>
      </c>
      <c r="J95" s="74" t="s">
        <v>85</v>
      </c>
      <c r="K95" s="88" t="s">
        <v>202</v>
      </c>
      <c r="L95" s="51"/>
    </row>
    <row r="96" spans="1:12" x14ac:dyDescent="0.25">
      <c r="A96" s="34">
        <f>A95+1</f>
        <v>90</v>
      </c>
      <c r="B96" s="40" t="s">
        <v>63</v>
      </c>
      <c r="C96" s="119" t="s">
        <v>213</v>
      </c>
      <c r="D96" s="47" t="s">
        <v>84</v>
      </c>
      <c r="E96" s="67" t="s">
        <v>83</v>
      </c>
      <c r="F96" s="68" t="s">
        <v>83</v>
      </c>
      <c r="G96" s="74" t="s">
        <v>60</v>
      </c>
      <c r="H96" s="48">
        <v>617</v>
      </c>
      <c r="I96" s="54">
        <v>617</v>
      </c>
      <c r="J96" s="74" t="s">
        <v>60</v>
      </c>
      <c r="K96" s="86" t="s">
        <v>200</v>
      </c>
      <c r="L96" s="51"/>
    </row>
    <row r="97" spans="1:12" x14ac:dyDescent="0.25">
      <c r="A97" s="34">
        <f t="shared" si="0"/>
        <v>91</v>
      </c>
      <c r="B97" s="40" t="s">
        <v>63</v>
      </c>
      <c r="C97" s="119" t="s">
        <v>213</v>
      </c>
      <c r="D97" s="47" t="s">
        <v>82</v>
      </c>
      <c r="E97" s="67" t="s">
        <v>81</v>
      </c>
      <c r="F97" s="68" t="s">
        <v>81</v>
      </c>
      <c r="G97" s="74" t="s">
        <v>60</v>
      </c>
      <c r="H97" s="48">
        <v>228</v>
      </c>
      <c r="I97" s="54">
        <v>228</v>
      </c>
      <c r="J97" s="74" t="s">
        <v>60</v>
      </c>
      <c r="K97" s="86" t="s">
        <v>200</v>
      </c>
      <c r="L97" s="51"/>
    </row>
    <row r="98" spans="1:12" x14ac:dyDescent="0.25">
      <c r="A98" s="34">
        <f t="shared" ref="A98:A99" si="1">A97+1</f>
        <v>92</v>
      </c>
      <c r="B98" s="40" t="s">
        <v>63</v>
      </c>
      <c r="C98" s="119" t="s">
        <v>213</v>
      </c>
      <c r="D98" s="47" t="s">
        <v>80</v>
      </c>
      <c r="E98" s="67" t="s">
        <v>79</v>
      </c>
      <c r="F98" s="68" t="s">
        <v>79</v>
      </c>
      <c r="G98" s="74" t="s">
        <v>60</v>
      </c>
      <c r="H98" s="48">
        <v>456</v>
      </c>
      <c r="I98" s="54">
        <v>456</v>
      </c>
      <c r="J98" s="74" t="s">
        <v>60</v>
      </c>
      <c r="K98" s="86" t="s">
        <v>200</v>
      </c>
      <c r="L98" s="51"/>
    </row>
    <row r="99" spans="1:12" x14ac:dyDescent="0.25">
      <c r="A99" s="34">
        <f t="shared" si="1"/>
        <v>93</v>
      </c>
      <c r="B99" s="40" t="s">
        <v>63</v>
      </c>
      <c r="C99" s="119" t="s">
        <v>213</v>
      </c>
      <c r="D99" s="47" t="s">
        <v>78</v>
      </c>
      <c r="E99" s="67" t="s">
        <v>77</v>
      </c>
      <c r="F99" s="68" t="s">
        <v>77</v>
      </c>
      <c r="G99" s="74" t="s">
        <v>60</v>
      </c>
      <c r="H99" s="48">
        <v>617</v>
      </c>
      <c r="I99" s="54">
        <v>617</v>
      </c>
      <c r="J99" s="74" t="s">
        <v>60</v>
      </c>
      <c r="K99" s="86" t="s">
        <v>200</v>
      </c>
      <c r="L99" s="51"/>
    </row>
    <row r="100" spans="1:12" x14ac:dyDescent="0.25">
      <c r="A100" s="34">
        <f t="shared" ref="A100:A131" si="2">A99+1</f>
        <v>94</v>
      </c>
      <c r="B100" s="40" t="s">
        <v>63</v>
      </c>
      <c r="C100" s="119" t="s">
        <v>213</v>
      </c>
      <c r="D100" s="47" t="s">
        <v>76</v>
      </c>
      <c r="E100" s="67" t="s">
        <v>75</v>
      </c>
      <c r="F100" s="68" t="s">
        <v>75</v>
      </c>
      <c r="G100" s="74" t="s">
        <v>67</v>
      </c>
      <c r="H100" s="48">
        <v>18</v>
      </c>
      <c r="I100" s="54">
        <v>18</v>
      </c>
      <c r="J100" s="74" t="s">
        <v>66</v>
      </c>
      <c r="K100" s="86" t="s">
        <v>200</v>
      </c>
      <c r="L100" s="51"/>
    </row>
    <row r="101" spans="1:12" x14ac:dyDescent="0.25">
      <c r="A101" s="34">
        <f t="shared" si="2"/>
        <v>95</v>
      </c>
      <c r="B101" s="40" t="s">
        <v>63</v>
      </c>
      <c r="C101" s="119" t="s">
        <v>213</v>
      </c>
      <c r="D101" s="47" t="s">
        <v>74</v>
      </c>
      <c r="E101" s="67" t="s">
        <v>73</v>
      </c>
      <c r="F101" s="68" t="s">
        <v>73</v>
      </c>
      <c r="G101" s="74" t="s">
        <v>70</v>
      </c>
      <c r="H101" s="48">
        <v>114</v>
      </c>
      <c r="I101" s="54">
        <v>114</v>
      </c>
      <c r="J101" s="74" t="s">
        <v>66</v>
      </c>
      <c r="K101" s="86" t="s">
        <v>200</v>
      </c>
      <c r="L101" s="51"/>
    </row>
    <row r="102" spans="1:12" x14ac:dyDescent="0.25">
      <c r="A102" s="34">
        <f t="shared" si="2"/>
        <v>96</v>
      </c>
      <c r="B102" s="40" t="s">
        <v>63</v>
      </c>
      <c r="C102" s="119" t="s">
        <v>213</v>
      </c>
      <c r="D102" s="47" t="s">
        <v>72</v>
      </c>
      <c r="E102" s="67" t="s">
        <v>71</v>
      </c>
      <c r="F102" s="68" t="s">
        <v>71</v>
      </c>
      <c r="G102" s="74" t="s">
        <v>70</v>
      </c>
      <c r="H102" s="48">
        <v>15</v>
      </c>
      <c r="I102" s="54">
        <v>15</v>
      </c>
      <c r="J102" s="74" t="s">
        <v>66</v>
      </c>
      <c r="K102" s="86" t="s">
        <v>200</v>
      </c>
      <c r="L102" s="51"/>
    </row>
    <row r="103" spans="1:12" x14ac:dyDescent="0.25">
      <c r="A103" s="34">
        <f t="shared" si="2"/>
        <v>97</v>
      </c>
      <c r="B103" s="40" t="s">
        <v>63</v>
      </c>
      <c r="C103" s="119" t="s">
        <v>213</v>
      </c>
      <c r="D103" s="47" t="s">
        <v>69</v>
      </c>
      <c r="E103" s="67" t="s">
        <v>68</v>
      </c>
      <c r="F103" s="68" t="s">
        <v>68</v>
      </c>
      <c r="G103" s="74" t="s">
        <v>67</v>
      </c>
      <c r="H103" s="48">
        <v>65</v>
      </c>
      <c r="I103" s="54">
        <v>65</v>
      </c>
      <c r="J103" s="74" t="s">
        <v>66</v>
      </c>
      <c r="K103" s="86" t="s">
        <v>200</v>
      </c>
      <c r="L103" s="51"/>
    </row>
    <row r="104" spans="1:12" x14ac:dyDescent="0.25">
      <c r="A104" s="34">
        <f t="shared" si="2"/>
        <v>98</v>
      </c>
      <c r="B104" s="40" t="s">
        <v>63</v>
      </c>
      <c r="C104" s="119" t="s">
        <v>213</v>
      </c>
      <c r="D104" s="47" t="s">
        <v>65</v>
      </c>
      <c r="E104" s="67" t="s">
        <v>64</v>
      </c>
      <c r="F104" s="68" t="s">
        <v>64</v>
      </c>
      <c r="G104" s="74" t="s">
        <v>60</v>
      </c>
      <c r="H104" s="48">
        <v>456</v>
      </c>
      <c r="I104" s="54">
        <v>456</v>
      </c>
      <c r="J104" s="74" t="s">
        <v>60</v>
      </c>
      <c r="K104" s="86" t="s">
        <v>200</v>
      </c>
      <c r="L104" s="51"/>
    </row>
    <row r="105" spans="1:12" x14ac:dyDescent="0.25">
      <c r="A105" s="34">
        <f t="shared" si="2"/>
        <v>99</v>
      </c>
      <c r="B105" s="40" t="s">
        <v>63</v>
      </c>
      <c r="C105" s="119" t="s">
        <v>213</v>
      </c>
      <c r="D105" s="47" t="s">
        <v>62</v>
      </c>
      <c r="E105" s="67" t="s">
        <v>61</v>
      </c>
      <c r="F105" s="68" t="s">
        <v>61</v>
      </c>
      <c r="G105" s="74" t="s">
        <v>60</v>
      </c>
      <c r="H105" s="48">
        <v>228</v>
      </c>
      <c r="I105" s="54">
        <v>228</v>
      </c>
      <c r="J105" s="74" t="s">
        <v>60</v>
      </c>
      <c r="K105" s="86" t="s">
        <v>200</v>
      </c>
      <c r="L105" s="51"/>
    </row>
    <row r="106" spans="1:12" ht="25.5" x14ac:dyDescent="0.25">
      <c r="A106" s="34">
        <f t="shared" si="2"/>
        <v>100</v>
      </c>
      <c r="B106" s="41" t="s">
        <v>56</v>
      </c>
      <c r="C106" s="119" t="s">
        <v>214</v>
      </c>
      <c r="D106" s="47" t="s">
        <v>59</v>
      </c>
      <c r="E106" s="67">
        <v>92524</v>
      </c>
      <c r="F106" s="68">
        <v>92524</v>
      </c>
      <c r="G106" s="74" t="s">
        <v>39</v>
      </c>
      <c r="H106" s="48">
        <v>51.05</v>
      </c>
      <c r="I106" s="54">
        <v>51.05</v>
      </c>
      <c r="J106" s="74" t="s">
        <v>39</v>
      </c>
      <c r="K106" s="86" t="s">
        <v>200</v>
      </c>
      <c r="L106" s="51"/>
    </row>
    <row r="107" spans="1:12" ht="25.5" x14ac:dyDescent="0.25">
      <c r="A107" s="34">
        <f t="shared" si="2"/>
        <v>101</v>
      </c>
      <c r="B107" s="41" t="s">
        <v>56</v>
      </c>
      <c r="C107" s="119" t="s">
        <v>214</v>
      </c>
      <c r="D107" s="47" t="s">
        <v>363</v>
      </c>
      <c r="E107" s="67" t="s">
        <v>364</v>
      </c>
      <c r="F107" s="68" t="s">
        <v>365</v>
      </c>
      <c r="G107" s="74" t="s">
        <v>39</v>
      </c>
      <c r="H107" s="48">
        <v>51.05</v>
      </c>
      <c r="I107" s="54">
        <v>51.05</v>
      </c>
      <c r="J107" s="74" t="s">
        <v>39</v>
      </c>
      <c r="K107" s="86" t="s">
        <v>200</v>
      </c>
      <c r="L107" s="51"/>
    </row>
    <row r="108" spans="1:12" ht="25.5" x14ac:dyDescent="0.25">
      <c r="A108" s="34">
        <f t="shared" si="2"/>
        <v>102</v>
      </c>
      <c r="B108" s="41" t="s">
        <v>56</v>
      </c>
      <c r="C108" s="119" t="s">
        <v>214</v>
      </c>
      <c r="D108" s="47" t="s">
        <v>58</v>
      </c>
      <c r="E108" s="67">
        <v>92521</v>
      </c>
      <c r="F108" s="68">
        <v>92521</v>
      </c>
      <c r="G108" s="74" t="s">
        <v>39</v>
      </c>
      <c r="H108" s="48">
        <v>51.05</v>
      </c>
      <c r="I108" s="54">
        <v>51.05</v>
      </c>
      <c r="J108" s="74" t="s">
        <v>39</v>
      </c>
      <c r="K108" s="86" t="s">
        <v>200</v>
      </c>
      <c r="L108" s="51"/>
    </row>
    <row r="109" spans="1:12" ht="25.5" x14ac:dyDescent="0.25">
      <c r="A109" s="34">
        <f t="shared" si="2"/>
        <v>103</v>
      </c>
      <c r="B109" s="41" t="s">
        <v>56</v>
      </c>
      <c r="C109" s="119" t="s">
        <v>214</v>
      </c>
      <c r="D109" s="47" t="s">
        <v>366</v>
      </c>
      <c r="E109" s="67" t="s">
        <v>367</v>
      </c>
      <c r="F109" s="68" t="s">
        <v>367</v>
      </c>
      <c r="G109" s="74" t="s">
        <v>39</v>
      </c>
      <c r="H109" s="48">
        <v>51.05</v>
      </c>
      <c r="I109" s="54">
        <v>51.05</v>
      </c>
      <c r="J109" s="74" t="s">
        <v>39</v>
      </c>
      <c r="K109" s="86" t="s">
        <v>200</v>
      </c>
      <c r="L109" s="51"/>
    </row>
    <row r="110" spans="1:12" ht="38.25" x14ac:dyDescent="0.25">
      <c r="A110" s="34">
        <f t="shared" si="2"/>
        <v>104</v>
      </c>
      <c r="B110" s="41" t="s">
        <v>56</v>
      </c>
      <c r="C110" s="119" t="s">
        <v>214</v>
      </c>
      <c r="D110" s="47" t="s">
        <v>57</v>
      </c>
      <c r="E110" s="67">
        <v>92522</v>
      </c>
      <c r="F110" s="68">
        <v>92522</v>
      </c>
      <c r="G110" s="74" t="s">
        <v>39</v>
      </c>
      <c r="H110" s="48">
        <v>51.05</v>
      </c>
      <c r="I110" s="54">
        <v>51.05</v>
      </c>
      <c r="J110" s="74" t="s">
        <v>39</v>
      </c>
      <c r="K110" s="86" t="s">
        <v>200</v>
      </c>
      <c r="L110" s="51"/>
    </row>
    <row r="111" spans="1:12" ht="38.25" x14ac:dyDescent="0.25">
      <c r="A111" s="34">
        <f t="shared" si="2"/>
        <v>105</v>
      </c>
      <c r="B111" s="41" t="s">
        <v>56</v>
      </c>
      <c r="C111" s="119" t="s">
        <v>214</v>
      </c>
      <c r="D111" s="47" t="s">
        <v>368</v>
      </c>
      <c r="E111" s="67" t="s">
        <v>369</v>
      </c>
      <c r="F111" s="68" t="s">
        <v>369</v>
      </c>
      <c r="G111" s="74" t="s">
        <v>39</v>
      </c>
      <c r="H111" s="48">
        <v>51.05</v>
      </c>
      <c r="I111" s="54">
        <v>51.05</v>
      </c>
      <c r="J111" s="74" t="s">
        <v>39</v>
      </c>
      <c r="K111" s="86" t="s">
        <v>200</v>
      </c>
      <c r="L111" s="51"/>
    </row>
    <row r="112" spans="1:12" ht="63.75" x14ac:dyDescent="0.25">
      <c r="A112" s="34">
        <f t="shared" si="2"/>
        <v>106</v>
      </c>
      <c r="B112" s="41" t="s">
        <v>56</v>
      </c>
      <c r="C112" s="119" t="s">
        <v>214</v>
      </c>
      <c r="D112" s="47" t="s">
        <v>55</v>
      </c>
      <c r="E112" s="67">
        <v>92523</v>
      </c>
      <c r="F112" s="68">
        <v>92523</v>
      </c>
      <c r="G112" s="74" t="s">
        <v>39</v>
      </c>
      <c r="H112" s="48">
        <v>51.05</v>
      </c>
      <c r="I112" s="54">
        <v>51.05</v>
      </c>
      <c r="J112" s="74" t="s">
        <v>39</v>
      </c>
      <c r="K112" s="86" t="s">
        <v>200</v>
      </c>
      <c r="L112" s="51"/>
    </row>
    <row r="113" spans="1:13" ht="63.75" x14ac:dyDescent="0.25">
      <c r="A113" s="34">
        <f t="shared" si="2"/>
        <v>107</v>
      </c>
      <c r="B113" s="41" t="s">
        <v>56</v>
      </c>
      <c r="C113" s="119" t="s">
        <v>214</v>
      </c>
      <c r="D113" s="47" t="s">
        <v>370</v>
      </c>
      <c r="E113" s="67" t="s">
        <v>371</v>
      </c>
      <c r="F113" s="68" t="s">
        <v>371</v>
      </c>
      <c r="G113" s="74" t="s">
        <v>39</v>
      </c>
      <c r="H113" s="48">
        <v>51.05</v>
      </c>
      <c r="I113" s="54">
        <v>51.05</v>
      </c>
      <c r="J113" s="74" t="s">
        <v>39</v>
      </c>
      <c r="K113" s="86" t="s">
        <v>200</v>
      </c>
      <c r="L113" s="51"/>
    </row>
    <row r="114" spans="1:13" ht="25.5" x14ac:dyDescent="0.25">
      <c r="A114" s="39">
        <f t="shared" si="2"/>
        <v>108</v>
      </c>
      <c r="B114" s="40" t="s">
        <v>56</v>
      </c>
      <c r="C114" s="119" t="s">
        <v>214</v>
      </c>
      <c r="D114" s="47" t="s">
        <v>424</v>
      </c>
      <c r="E114" s="275">
        <v>92610</v>
      </c>
      <c r="F114" s="276">
        <v>92610</v>
      </c>
      <c r="G114" s="74" t="s">
        <v>39</v>
      </c>
      <c r="H114" s="48">
        <v>44.55</v>
      </c>
      <c r="I114" s="54">
        <v>44.55</v>
      </c>
      <c r="J114" s="74" t="s">
        <v>39</v>
      </c>
      <c r="K114" s="86" t="s">
        <v>200</v>
      </c>
      <c r="L114" s="51"/>
    </row>
    <row r="115" spans="1:13" ht="25.5" x14ac:dyDescent="0.25">
      <c r="A115" s="39">
        <f t="shared" si="2"/>
        <v>109</v>
      </c>
      <c r="B115" s="40" t="s">
        <v>56</v>
      </c>
      <c r="C115" s="119" t="s">
        <v>214</v>
      </c>
      <c r="D115" s="47" t="s">
        <v>425</v>
      </c>
      <c r="E115" s="275" t="s">
        <v>426</v>
      </c>
      <c r="F115" s="276" t="s">
        <v>426</v>
      </c>
      <c r="G115" s="74" t="s">
        <v>39</v>
      </c>
      <c r="H115" s="48">
        <v>44.55</v>
      </c>
      <c r="I115" s="54">
        <v>44.55</v>
      </c>
      <c r="J115" s="74" t="s">
        <v>39</v>
      </c>
      <c r="K115" s="86" t="s">
        <v>200</v>
      </c>
      <c r="L115" s="51"/>
    </row>
    <row r="116" spans="1:13" x14ac:dyDescent="0.25">
      <c r="A116" s="39">
        <f t="shared" si="2"/>
        <v>110</v>
      </c>
      <c r="B116" s="41" t="s">
        <v>52</v>
      </c>
      <c r="C116" s="119" t="s">
        <v>214</v>
      </c>
      <c r="D116" s="47" t="s">
        <v>54</v>
      </c>
      <c r="E116" s="67">
        <v>92508</v>
      </c>
      <c r="F116" s="68">
        <v>92508</v>
      </c>
      <c r="G116" s="74" t="s">
        <v>48</v>
      </c>
      <c r="H116" s="48">
        <v>13.88</v>
      </c>
      <c r="I116" s="54">
        <v>55.52</v>
      </c>
      <c r="J116" s="74" t="s">
        <v>48</v>
      </c>
      <c r="K116" s="87" t="s">
        <v>201</v>
      </c>
      <c r="L116" s="51" t="s">
        <v>12</v>
      </c>
      <c r="M116" s="44" t="s">
        <v>12</v>
      </c>
    </row>
    <row r="117" spans="1:13" x14ac:dyDescent="0.25">
      <c r="A117" s="39">
        <f t="shared" si="2"/>
        <v>111</v>
      </c>
      <c r="B117" s="41" t="s">
        <v>52</v>
      </c>
      <c r="C117" s="119" t="s">
        <v>214</v>
      </c>
      <c r="D117" s="47" t="s">
        <v>53</v>
      </c>
      <c r="E117" s="67">
        <v>92507</v>
      </c>
      <c r="F117" s="68">
        <v>92507</v>
      </c>
      <c r="G117" s="74" t="s">
        <v>48</v>
      </c>
      <c r="H117" s="48">
        <v>71.44</v>
      </c>
      <c r="I117" s="54">
        <v>71.44</v>
      </c>
      <c r="J117" s="74" t="s">
        <v>48</v>
      </c>
      <c r="K117" s="86" t="s">
        <v>200</v>
      </c>
      <c r="L117" s="51" t="s">
        <v>12</v>
      </c>
      <c r="M117" s="44" t="s">
        <v>12</v>
      </c>
    </row>
    <row r="118" spans="1:13" x14ac:dyDescent="0.25">
      <c r="A118" s="39">
        <f t="shared" si="2"/>
        <v>112</v>
      </c>
      <c r="B118" s="41" t="s">
        <v>52</v>
      </c>
      <c r="C118" s="119" t="s">
        <v>214</v>
      </c>
      <c r="D118" s="47" t="s">
        <v>329</v>
      </c>
      <c r="E118" s="67" t="s">
        <v>330</v>
      </c>
      <c r="F118" s="68" t="s">
        <v>330</v>
      </c>
      <c r="G118" s="74" t="s">
        <v>48</v>
      </c>
      <c r="H118" s="48">
        <v>71.44</v>
      </c>
      <c r="I118" s="54">
        <v>71.44</v>
      </c>
      <c r="J118" s="74" t="s">
        <v>48</v>
      </c>
      <c r="K118" s="86" t="s">
        <v>200</v>
      </c>
      <c r="L118" s="51"/>
    </row>
    <row r="119" spans="1:13" x14ac:dyDescent="0.25">
      <c r="A119" s="39">
        <f t="shared" si="2"/>
        <v>113</v>
      </c>
      <c r="B119" s="41" t="s">
        <v>52</v>
      </c>
      <c r="C119" s="119" t="s">
        <v>214</v>
      </c>
      <c r="D119" s="47" t="s">
        <v>51</v>
      </c>
      <c r="E119" s="67" t="s">
        <v>50</v>
      </c>
      <c r="F119" s="68" t="s">
        <v>50</v>
      </c>
      <c r="G119" s="74" t="s">
        <v>48</v>
      </c>
      <c r="H119" s="48">
        <v>57.2</v>
      </c>
      <c r="I119" s="54">
        <v>57.2</v>
      </c>
      <c r="J119" s="74" t="s">
        <v>49</v>
      </c>
      <c r="K119" s="86" t="s">
        <v>200</v>
      </c>
      <c r="L119" s="51"/>
    </row>
    <row r="120" spans="1:13" ht="25.5" x14ac:dyDescent="0.25">
      <c r="A120" s="39">
        <f t="shared" si="2"/>
        <v>114</v>
      </c>
      <c r="B120" s="41" t="s">
        <v>418</v>
      </c>
      <c r="C120" s="119" t="s">
        <v>25</v>
      </c>
      <c r="D120" s="47" t="s">
        <v>419</v>
      </c>
      <c r="E120" s="67" t="s">
        <v>420</v>
      </c>
      <c r="F120" s="68" t="s">
        <v>420</v>
      </c>
      <c r="G120" s="74" t="s">
        <v>48</v>
      </c>
      <c r="H120" s="48">
        <v>37</v>
      </c>
      <c r="I120" s="54">
        <v>296</v>
      </c>
      <c r="J120" s="74" t="s">
        <v>48</v>
      </c>
      <c r="K120" s="88" t="s">
        <v>202</v>
      </c>
      <c r="L120" s="51" t="s">
        <v>421</v>
      </c>
    </row>
    <row r="121" spans="1:13" x14ac:dyDescent="0.25">
      <c r="A121" s="39">
        <f t="shared" si="2"/>
        <v>115</v>
      </c>
      <c r="B121" s="41" t="s">
        <v>331</v>
      </c>
      <c r="C121" s="119" t="s">
        <v>332</v>
      </c>
      <c r="D121" s="47" t="s">
        <v>333</v>
      </c>
      <c r="E121" s="67" t="s">
        <v>390</v>
      </c>
      <c r="F121" s="68" t="s">
        <v>331</v>
      </c>
      <c r="G121" s="74" t="s">
        <v>48</v>
      </c>
      <c r="H121" s="48">
        <v>37</v>
      </c>
      <c r="I121" s="54">
        <v>37</v>
      </c>
      <c r="J121" s="74" t="s">
        <v>48</v>
      </c>
      <c r="K121" s="84" t="s">
        <v>31</v>
      </c>
      <c r="L121" s="51"/>
    </row>
    <row r="122" spans="1:13" ht="25.5" x14ac:dyDescent="0.25">
      <c r="A122" s="34">
        <f t="shared" si="2"/>
        <v>116</v>
      </c>
      <c r="B122" s="41" t="s">
        <v>46</v>
      </c>
      <c r="C122" s="119" t="s">
        <v>220</v>
      </c>
      <c r="D122" s="47" t="s">
        <v>372</v>
      </c>
      <c r="E122" s="67" t="s">
        <v>390</v>
      </c>
      <c r="F122" s="68" t="s">
        <v>47</v>
      </c>
      <c r="G122" s="74" t="s">
        <v>44</v>
      </c>
      <c r="H122" s="48">
        <v>0.44500000000000001</v>
      </c>
      <c r="I122" s="54" t="s">
        <v>43</v>
      </c>
      <c r="J122" s="74" t="s">
        <v>42</v>
      </c>
      <c r="K122" s="84" t="s">
        <v>31</v>
      </c>
      <c r="L122" s="51"/>
    </row>
    <row r="123" spans="1:13" ht="38.25" x14ac:dyDescent="0.25">
      <c r="A123" s="34">
        <f t="shared" si="2"/>
        <v>117</v>
      </c>
      <c r="B123" s="41" t="s">
        <v>46</v>
      </c>
      <c r="C123" s="119" t="s">
        <v>220</v>
      </c>
      <c r="D123" s="47" t="s">
        <v>373</v>
      </c>
      <c r="E123" s="67" t="s">
        <v>390</v>
      </c>
      <c r="F123" s="68" t="s">
        <v>45</v>
      </c>
      <c r="G123" s="74" t="s">
        <v>44</v>
      </c>
      <c r="H123" s="48">
        <v>0.44500000000000001</v>
      </c>
      <c r="I123" s="54" t="s">
        <v>43</v>
      </c>
      <c r="J123" s="74" t="s">
        <v>42</v>
      </c>
      <c r="K123" s="84" t="s">
        <v>31</v>
      </c>
      <c r="L123" s="55" t="s">
        <v>41</v>
      </c>
    </row>
    <row r="124" spans="1:13" x14ac:dyDescent="0.25">
      <c r="A124" s="34">
        <f t="shared" si="2"/>
        <v>118</v>
      </c>
      <c r="B124" s="42" t="s">
        <v>12</v>
      </c>
      <c r="C124" s="121"/>
      <c r="D124" s="56"/>
      <c r="E124" s="67" t="s">
        <v>12</v>
      </c>
      <c r="F124" s="68" t="s">
        <v>12</v>
      </c>
      <c r="G124" s="74"/>
      <c r="H124" s="48"/>
      <c r="I124" s="54"/>
      <c r="J124" s="74"/>
      <c r="K124" s="81"/>
      <c r="L124" s="51"/>
    </row>
    <row r="125" spans="1:13" x14ac:dyDescent="0.25">
      <c r="A125" s="34">
        <f t="shared" si="2"/>
        <v>119</v>
      </c>
      <c r="B125" s="42"/>
      <c r="C125" s="121"/>
      <c r="D125" s="56"/>
      <c r="E125" s="67"/>
      <c r="F125" s="68"/>
      <c r="G125" s="74"/>
      <c r="H125" s="48"/>
      <c r="I125" s="54"/>
      <c r="J125" s="74"/>
      <c r="K125" s="81"/>
      <c r="L125" s="51"/>
    </row>
    <row r="126" spans="1:13" x14ac:dyDescent="0.25">
      <c r="A126" s="34">
        <f t="shared" si="2"/>
        <v>120</v>
      </c>
      <c r="B126" s="42"/>
      <c r="C126" s="121"/>
      <c r="D126" s="56"/>
      <c r="E126" s="67"/>
      <c r="F126" s="68"/>
      <c r="G126" s="74"/>
      <c r="H126" s="48"/>
      <c r="I126" s="54"/>
      <c r="J126" s="74"/>
      <c r="K126" s="81"/>
      <c r="L126" s="51"/>
    </row>
    <row r="127" spans="1:13" x14ac:dyDescent="0.25">
      <c r="A127" s="34">
        <f t="shared" si="2"/>
        <v>121</v>
      </c>
      <c r="B127" s="42"/>
      <c r="C127" s="121"/>
      <c r="D127" s="56"/>
      <c r="E127" s="67"/>
      <c r="F127" s="68"/>
      <c r="G127" s="74"/>
      <c r="H127" s="48"/>
      <c r="I127" s="54"/>
      <c r="J127" s="74"/>
      <c r="K127" s="81"/>
      <c r="L127" s="51"/>
    </row>
    <row r="128" spans="1:13" x14ac:dyDescent="0.25">
      <c r="A128" s="34">
        <f t="shared" si="2"/>
        <v>122</v>
      </c>
      <c r="B128" s="42"/>
      <c r="C128" s="121"/>
      <c r="D128" s="56"/>
      <c r="E128" s="67"/>
      <c r="F128" s="68"/>
      <c r="G128" s="74"/>
      <c r="H128" s="48"/>
      <c r="I128" s="54"/>
      <c r="J128" s="74"/>
      <c r="K128" s="81"/>
      <c r="L128" s="51"/>
    </row>
    <row r="129" spans="1:12" x14ac:dyDescent="0.25">
      <c r="A129" s="34">
        <f t="shared" si="2"/>
        <v>123</v>
      </c>
      <c r="B129" s="42"/>
      <c r="C129" s="121"/>
      <c r="D129" s="56"/>
      <c r="E129" s="67"/>
      <c r="F129" s="68"/>
      <c r="G129" s="74"/>
      <c r="H129" s="48"/>
      <c r="I129" s="54"/>
      <c r="J129" s="74"/>
      <c r="K129" s="81"/>
      <c r="L129" s="51"/>
    </row>
    <row r="130" spans="1:12" x14ac:dyDescent="0.25">
      <c r="A130" s="34">
        <f t="shared" si="2"/>
        <v>124</v>
      </c>
      <c r="B130" s="42"/>
      <c r="C130" s="121"/>
      <c r="D130" s="56"/>
      <c r="E130" s="67"/>
      <c r="F130" s="68"/>
      <c r="G130" s="74"/>
      <c r="H130" s="48"/>
      <c r="I130" s="54"/>
      <c r="J130" s="74"/>
      <c r="K130" s="81"/>
      <c r="L130" s="51"/>
    </row>
    <row r="131" spans="1:12" ht="16.5" thickBot="1" x14ac:dyDescent="0.3">
      <c r="A131" s="34">
        <f t="shared" si="2"/>
        <v>125</v>
      </c>
      <c r="B131" s="43"/>
      <c r="C131" s="122"/>
      <c r="D131" s="57"/>
      <c r="E131" s="69"/>
      <c r="F131" s="70"/>
      <c r="G131" s="75"/>
      <c r="H131" s="58"/>
      <c r="I131" s="59"/>
      <c r="J131" s="75"/>
      <c r="K131" s="82"/>
      <c r="L131" s="60"/>
    </row>
    <row r="132" spans="1:12" x14ac:dyDescent="0.25">
      <c r="E132" s="71"/>
      <c r="F132" s="71"/>
    </row>
    <row r="133" spans="1:12" ht="15.75" customHeight="1" x14ac:dyDescent="0.25">
      <c r="D133" s="217" t="s">
        <v>198</v>
      </c>
      <c r="F133" s="219" t="s">
        <v>38</v>
      </c>
      <c r="G133" s="220"/>
      <c r="H133" s="221"/>
    </row>
    <row r="134" spans="1:12" x14ac:dyDescent="0.25">
      <c r="D134" s="218"/>
      <c r="F134" s="61" t="s">
        <v>37</v>
      </c>
      <c r="G134" s="62" t="s">
        <v>36</v>
      </c>
      <c r="H134" s="63" t="s">
        <v>35</v>
      </c>
    </row>
    <row r="135" spans="1:12" s="33" customFormat="1" x14ac:dyDescent="0.25">
      <c r="D135" s="77"/>
      <c r="F135" s="61" t="s">
        <v>34</v>
      </c>
      <c r="G135" s="62" t="s">
        <v>33</v>
      </c>
      <c r="H135" s="63" t="s">
        <v>32</v>
      </c>
      <c r="K135" s="83"/>
    </row>
    <row r="136" spans="1:12" x14ac:dyDescent="0.25">
      <c r="D136" s="38"/>
      <c r="F136" s="64" t="s">
        <v>31</v>
      </c>
      <c r="G136" s="65" t="s">
        <v>30</v>
      </c>
      <c r="H136" s="66" t="s">
        <v>29</v>
      </c>
    </row>
    <row r="137" spans="1:12" s="33" customFormat="1" x14ac:dyDescent="0.25">
      <c r="D137" s="44"/>
      <c r="K137" s="83"/>
    </row>
  </sheetData>
  <mergeCells count="5">
    <mergeCell ref="B2:F2"/>
    <mergeCell ref="B3:F3"/>
    <mergeCell ref="B4:F4"/>
    <mergeCell ref="D133:D134"/>
    <mergeCell ref="F133:H133"/>
  </mergeCells>
  <pageMargins left="0.7" right="0.7" top="0.75" bottom="0.75" header="0.3" footer="0.3"/>
  <pageSetup scale="2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499984740745262"/>
    <pageSetUpPr fitToPage="1"/>
  </sheetPr>
  <dimension ref="A1:I84"/>
  <sheetViews>
    <sheetView workbookViewId="0">
      <selection activeCell="K73" sqref="K73"/>
    </sheetView>
  </sheetViews>
  <sheetFormatPr defaultColWidth="9.140625" defaultRowHeight="15" x14ac:dyDescent="0.25"/>
  <cols>
    <col min="1" max="1" width="37.42578125" style="124" customWidth="1"/>
    <col min="2" max="2" width="19.28515625" style="124" customWidth="1"/>
    <col min="3" max="3" width="35.140625" style="124" customWidth="1"/>
    <col min="4" max="4" width="20.140625" style="124" customWidth="1"/>
    <col min="5" max="16384" width="9.140625" style="125"/>
  </cols>
  <sheetData>
    <row r="1" spans="1:9" ht="36.75" customHeight="1" x14ac:dyDescent="0.25">
      <c r="A1" s="232" t="s">
        <v>228</v>
      </c>
      <c r="B1" s="232"/>
      <c r="C1" s="232"/>
      <c r="D1" s="232"/>
    </row>
    <row r="2" spans="1:9" ht="12" customHeight="1" thickBot="1" x14ac:dyDescent="0.3">
      <c r="A2" s="126"/>
      <c r="B2" s="126"/>
      <c r="C2" s="126"/>
      <c r="D2" s="126"/>
    </row>
    <row r="3" spans="1:9" ht="45.75" customHeight="1" x14ac:dyDescent="0.25">
      <c r="A3" s="233" t="s">
        <v>229</v>
      </c>
      <c r="B3" s="236" t="s">
        <v>230</v>
      </c>
      <c r="C3" s="192" t="s">
        <v>231</v>
      </c>
      <c r="D3" s="239" t="s">
        <v>232</v>
      </c>
      <c r="H3" s="127"/>
    </row>
    <row r="4" spans="1:9" x14ac:dyDescent="0.25">
      <c r="A4" s="234"/>
      <c r="B4" s="237"/>
      <c r="C4" s="193" t="s">
        <v>233</v>
      </c>
      <c r="D4" s="240"/>
    </row>
    <row r="5" spans="1:9" x14ac:dyDescent="0.25">
      <c r="A5" s="234"/>
      <c r="B5" s="237"/>
      <c r="C5" s="193" t="s">
        <v>234</v>
      </c>
      <c r="D5" s="240"/>
      <c r="I5" s="128"/>
    </row>
    <row r="6" spans="1:9" x14ac:dyDescent="0.25">
      <c r="A6" s="234"/>
      <c r="B6" s="237"/>
      <c r="C6" s="193" t="s">
        <v>235</v>
      </c>
      <c r="D6" s="240"/>
    </row>
    <row r="7" spans="1:9" ht="15.75" thickBot="1" x14ac:dyDescent="0.3">
      <c r="A7" s="235"/>
      <c r="B7" s="238"/>
      <c r="C7" s="194" t="s">
        <v>236</v>
      </c>
      <c r="D7" s="241"/>
    </row>
    <row r="8" spans="1:9" x14ac:dyDescent="0.25">
      <c r="A8" s="226" t="s">
        <v>189</v>
      </c>
      <c r="B8" s="226" t="s">
        <v>188</v>
      </c>
      <c r="C8" s="226" t="s">
        <v>237</v>
      </c>
      <c r="D8" s="191">
        <v>1500</v>
      </c>
    </row>
    <row r="9" spans="1:9" x14ac:dyDescent="0.25">
      <c r="A9" s="223"/>
      <c r="B9" s="223"/>
      <c r="C9" s="223"/>
      <c r="D9" s="188" t="s">
        <v>238</v>
      </c>
    </row>
    <row r="10" spans="1:9" x14ac:dyDescent="0.25">
      <c r="A10" s="129" t="s">
        <v>186</v>
      </c>
      <c r="B10" s="129">
        <v>97755</v>
      </c>
      <c r="C10" s="129" t="s">
        <v>239</v>
      </c>
      <c r="D10" s="130">
        <v>51.05</v>
      </c>
    </row>
    <row r="11" spans="1:9" x14ac:dyDescent="0.25">
      <c r="A11" s="185" t="s">
        <v>240</v>
      </c>
      <c r="B11" s="185" t="s">
        <v>150</v>
      </c>
      <c r="C11" s="185" t="s">
        <v>241</v>
      </c>
      <c r="D11" s="189">
        <v>50</v>
      </c>
    </row>
    <row r="12" spans="1:9" x14ac:dyDescent="0.25">
      <c r="A12" s="129" t="s">
        <v>242</v>
      </c>
      <c r="B12" s="129" t="s">
        <v>149</v>
      </c>
      <c r="C12" s="129" t="s">
        <v>241</v>
      </c>
      <c r="D12" s="130">
        <v>25</v>
      </c>
    </row>
    <row r="13" spans="1:9" ht="15" customHeight="1" x14ac:dyDescent="0.25">
      <c r="A13" s="131" t="s">
        <v>243</v>
      </c>
      <c r="B13" s="222" t="s">
        <v>323</v>
      </c>
      <c r="C13" s="222" t="s">
        <v>241</v>
      </c>
      <c r="D13" s="224">
        <v>50</v>
      </c>
    </row>
    <row r="14" spans="1:9" x14ac:dyDescent="0.25">
      <c r="A14" s="132" t="s">
        <v>244</v>
      </c>
      <c r="B14" s="226"/>
      <c r="C14" s="226"/>
      <c r="D14" s="227"/>
    </row>
    <row r="15" spans="1:9" x14ac:dyDescent="0.25">
      <c r="A15" s="132" t="s">
        <v>245</v>
      </c>
      <c r="B15" s="226"/>
      <c r="C15" s="226"/>
      <c r="D15" s="227"/>
    </row>
    <row r="16" spans="1:9" x14ac:dyDescent="0.25">
      <c r="A16" s="133" t="s">
        <v>246</v>
      </c>
      <c r="B16" s="223"/>
      <c r="C16" s="223"/>
      <c r="D16" s="225"/>
    </row>
    <row r="17" spans="1:4" x14ac:dyDescent="0.25">
      <c r="A17" s="134" t="s">
        <v>247</v>
      </c>
      <c r="B17" s="228" t="s">
        <v>324</v>
      </c>
      <c r="C17" s="228" t="s">
        <v>241</v>
      </c>
      <c r="D17" s="230">
        <v>25</v>
      </c>
    </row>
    <row r="18" spans="1:4" x14ac:dyDescent="0.25">
      <c r="A18" s="135" t="s">
        <v>248</v>
      </c>
      <c r="B18" s="229"/>
      <c r="C18" s="229"/>
      <c r="D18" s="231"/>
    </row>
    <row r="19" spans="1:4" x14ac:dyDescent="0.25">
      <c r="A19" s="190" t="s">
        <v>249</v>
      </c>
      <c r="B19" s="136" t="s">
        <v>136</v>
      </c>
      <c r="C19" s="136"/>
      <c r="D19" s="137"/>
    </row>
    <row r="20" spans="1:4" x14ac:dyDescent="0.25">
      <c r="A20" s="138" t="s">
        <v>250</v>
      </c>
      <c r="B20" s="139" t="s">
        <v>138</v>
      </c>
      <c r="C20" s="139"/>
      <c r="D20" s="140"/>
    </row>
    <row r="21" spans="1:4" x14ac:dyDescent="0.25">
      <c r="A21" s="129" t="s">
        <v>135</v>
      </c>
      <c r="B21" s="129" t="s">
        <v>134</v>
      </c>
      <c r="C21" s="129" t="s">
        <v>241</v>
      </c>
      <c r="D21" s="130">
        <v>76.2</v>
      </c>
    </row>
    <row r="22" spans="1:4" x14ac:dyDescent="0.25">
      <c r="A22" s="129" t="s">
        <v>251</v>
      </c>
      <c r="B22" s="129" t="s">
        <v>133</v>
      </c>
      <c r="C22" s="129" t="s">
        <v>241</v>
      </c>
      <c r="D22" s="130">
        <v>25</v>
      </c>
    </row>
    <row r="23" spans="1:4" x14ac:dyDescent="0.25">
      <c r="A23" s="129" t="s">
        <v>252</v>
      </c>
      <c r="B23" s="129" t="s">
        <v>132</v>
      </c>
      <c r="C23" s="129" t="s">
        <v>241</v>
      </c>
      <c r="D23" s="130">
        <v>50</v>
      </c>
    </row>
    <row r="24" spans="1:4" ht="45" x14ac:dyDescent="0.25">
      <c r="A24" s="129" t="s">
        <v>131</v>
      </c>
      <c r="B24" s="129" t="s">
        <v>131</v>
      </c>
      <c r="C24" s="141" t="s">
        <v>253</v>
      </c>
      <c r="D24" s="130">
        <v>50</v>
      </c>
    </row>
    <row r="25" spans="1:4" x14ac:dyDescent="0.25">
      <c r="A25" s="222" t="s">
        <v>254</v>
      </c>
      <c r="B25" s="222" t="s">
        <v>118</v>
      </c>
      <c r="C25" s="142" t="s">
        <v>241</v>
      </c>
      <c r="D25" s="224">
        <v>75</v>
      </c>
    </row>
    <row r="26" spans="1:4" x14ac:dyDescent="0.25">
      <c r="A26" s="223"/>
      <c r="B26" s="223"/>
      <c r="C26" s="143" t="s">
        <v>255</v>
      </c>
      <c r="D26" s="225"/>
    </row>
    <row r="27" spans="1:4" x14ac:dyDescent="0.25">
      <c r="A27" s="222" t="s">
        <v>256</v>
      </c>
      <c r="B27" s="222" t="s">
        <v>123</v>
      </c>
      <c r="C27" s="185" t="s">
        <v>241</v>
      </c>
      <c r="D27" s="224">
        <v>75</v>
      </c>
    </row>
    <row r="28" spans="1:4" x14ac:dyDescent="0.25">
      <c r="A28" s="223"/>
      <c r="B28" s="223"/>
      <c r="C28" s="143" t="s">
        <v>255</v>
      </c>
      <c r="D28" s="225"/>
    </row>
    <row r="29" spans="1:4" x14ac:dyDescent="0.25">
      <c r="A29" s="222" t="s">
        <v>257</v>
      </c>
      <c r="B29" s="222" t="s">
        <v>121</v>
      </c>
      <c r="C29" s="185" t="s">
        <v>241</v>
      </c>
      <c r="D29" s="224">
        <v>75</v>
      </c>
    </row>
    <row r="30" spans="1:4" x14ac:dyDescent="0.25">
      <c r="A30" s="223"/>
      <c r="B30" s="223"/>
      <c r="C30" s="143" t="s">
        <v>255</v>
      </c>
      <c r="D30" s="225"/>
    </row>
    <row r="31" spans="1:4" x14ac:dyDescent="0.25">
      <c r="A31" s="222" t="s">
        <v>258</v>
      </c>
      <c r="B31" s="222" t="s">
        <v>126</v>
      </c>
      <c r="C31" s="185" t="s">
        <v>241</v>
      </c>
      <c r="D31" s="224">
        <v>75</v>
      </c>
    </row>
    <row r="32" spans="1:4" x14ac:dyDescent="0.25">
      <c r="A32" s="223"/>
      <c r="B32" s="223"/>
      <c r="C32" s="143" t="s">
        <v>255</v>
      </c>
      <c r="D32" s="225"/>
    </row>
    <row r="33" spans="1:4" x14ac:dyDescent="0.25">
      <c r="A33" s="222" t="s">
        <v>259</v>
      </c>
      <c r="B33" s="222" t="s">
        <v>125</v>
      </c>
      <c r="C33" s="185" t="s">
        <v>241</v>
      </c>
      <c r="D33" s="224">
        <v>55.5</v>
      </c>
    </row>
    <row r="34" spans="1:4" x14ac:dyDescent="0.25">
      <c r="A34" s="223"/>
      <c r="B34" s="223"/>
      <c r="C34" s="143" t="s">
        <v>255</v>
      </c>
      <c r="D34" s="225"/>
    </row>
    <row r="35" spans="1:4" x14ac:dyDescent="0.25">
      <c r="A35" s="222" t="s">
        <v>260</v>
      </c>
      <c r="B35" s="222" t="s">
        <v>109</v>
      </c>
      <c r="C35" s="185" t="s">
        <v>241</v>
      </c>
      <c r="D35" s="224">
        <v>75</v>
      </c>
    </row>
    <row r="36" spans="1:4" x14ac:dyDescent="0.25">
      <c r="A36" s="223"/>
      <c r="B36" s="223"/>
      <c r="C36" s="143" t="s">
        <v>255</v>
      </c>
      <c r="D36" s="225"/>
    </row>
    <row r="37" spans="1:4" x14ac:dyDescent="0.25">
      <c r="A37" s="222" t="s">
        <v>261</v>
      </c>
      <c r="B37" s="222" t="s">
        <v>114</v>
      </c>
      <c r="C37" s="185" t="s">
        <v>241</v>
      </c>
      <c r="D37" s="224">
        <v>75</v>
      </c>
    </row>
    <row r="38" spans="1:4" x14ac:dyDescent="0.25">
      <c r="A38" s="223"/>
      <c r="B38" s="223"/>
      <c r="C38" s="143" t="s">
        <v>255</v>
      </c>
      <c r="D38" s="225"/>
    </row>
    <row r="39" spans="1:4" x14ac:dyDescent="0.25">
      <c r="A39" s="222" t="s">
        <v>262</v>
      </c>
      <c r="B39" s="222" t="s">
        <v>112</v>
      </c>
      <c r="C39" s="185" t="s">
        <v>241</v>
      </c>
      <c r="D39" s="224">
        <v>75</v>
      </c>
    </row>
    <row r="40" spans="1:4" x14ac:dyDescent="0.25">
      <c r="A40" s="223"/>
      <c r="B40" s="223"/>
      <c r="C40" s="143" t="s">
        <v>255</v>
      </c>
      <c r="D40" s="225"/>
    </row>
    <row r="41" spans="1:4" x14ac:dyDescent="0.25">
      <c r="A41" s="222" t="s">
        <v>263</v>
      </c>
      <c r="B41" s="222" t="s">
        <v>116</v>
      </c>
      <c r="C41" s="185" t="s">
        <v>241</v>
      </c>
      <c r="D41" s="224">
        <v>55.5</v>
      </c>
    </row>
    <row r="42" spans="1:4" x14ac:dyDescent="0.25">
      <c r="A42" s="223"/>
      <c r="B42" s="223"/>
      <c r="C42" s="143" t="s">
        <v>255</v>
      </c>
      <c r="D42" s="225"/>
    </row>
    <row r="43" spans="1:4" x14ac:dyDescent="0.25">
      <c r="A43" s="222" t="s">
        <v>264</v>
      </c>
      <c r="B43" s="222" t="s">
        <v>117</v>
      </c>
      <c r="C43" s="185" t="s">
        <v>241</v>
      </c>
      <c r="D43" s="224">
        <v>75</v>
      </c>
    </row>
    <row r="44" spans="1:4" x14ac:dyDescent="0.25">
      <c r="A44" s="223"/>
      <c r="B44" s="223"/>
      <c r="C44" s="143" t="s">
        <v>255</v>
      </c>
      <c r="D44" s="225"/>
    </row>
    <row r="45" spans="1:4" x14ac:dyDescent="0.25">
      <c r="A45" s="144" t="s">
        <v>128</v>
      </c>
      <c r="B45" s="144" t="s">
        <v>127</v>
      </c>
      <c r="C45" s="144" t="s">
        <v>241</v>
      </c>
      <c r="D45" s="130">
        <v>50</v>
      </c>
    </row>
    <row r="46" spans="1:4" x14ac:dyDescent="0.25">
      <c r="A46" s="144" t="s">
        <v>103</v>
      </c>
      <c r="B46" s="144">
        <v>97530</v>
      </c>
      <c r="C46" s="144" t="s">
        <v>241</v>
      </c>
      <c r="D46" s="130">
        <v>71.44</v>
      </c>
    </row>
    <row r="47" spans="1:4" x14ac:dyDescent="0.25">
      <c r="A47" s="144" t="s">
        <v>265</v>
      </c>
      <c r="B47" s="144">
        <v>97165</v>
      </c>
      <c r="C47" s="144" t="s">
        <v>239</v>
      </c>
      <c r="D47" s="130">
        <v>51.05</v>
      </c>
    </row>
    <row r="48" spans="1:4" x14ac:dyDescent="0.25">
      <c r="A48" s="144" t="s">
        <v>266</v>
      </c>
      <c r="B48" s="144">
        <v>97166</v>
      </c>
      <c r="C48" s="144" t="s">
        <v>239</v>
      </c>
      <c r="D48" s="130">
        <v>51.05</v>
      </c>
    </row>
    <row r="49" spans="1:4" x14ac:dyDescent="0.25">
      <c r="A49" s="144" t="s">
        <v>267</v>
      </c>
      <c r="B49" s="144">
        <v>97167</v>
      </c>
      <c r="C49" s="144" t="s">
        <v>239</v>
      </c>
      <c r="D49" s="130">
        <v>51.05</v>
      </c>
    </row>
    <row r="50" spans="1:4" x14ac:dyDescent="0.25">
      <c r="A50" s="144" t="s">
        <v>268</v>
      </c>
      <c r="B50" s="144">
        <v>97168</v>
      </c>
      <c r="C50" s="144" t="s">
        <v>239</v>
      </c>
      <c r="D50" s="130">
        <v>51.05</v>
      </c>
    </row>
    <row r="51" spans="1:4" x14ac:dyDescent="0.25">
      <c r="A51" s="144" t="s">
        <v>96</v>
      </c>
      <c r="B51" s="144">
        <v>97110</v>
      </c>
      <c r="C51" s="144" t="s">
        <v>241</v>
      </c>
      <c r="D51" s="130">
        <v>71.44</v>
      </c>
    </row>
    <row r="52" spans="1:4" x14ac:dyDescent="0.25">
      <c r="A52" s="144" t="s">
        <v>269</v>
      </c>
      <c r="B52" s="144">
        <v>97161</v>
      </c>
      <c r="C52" s="144" t="s">
        <v>239</v>
      </c>
      <c r="D52" s="130">
        <v>51.05</v>
      </c>
    </row>
    <row r="53" spans="1:4" x14ac:dyDescent="0.25">
      <c r="A53" s="144" t="s">
        <v>270</v>
      </c>
      <c r="B53" s="144">
        <v>97162</v>
      </c>
      <c r="C53" s="144" t="s">
        <v>239</v>
      </c>
      <c r="D53" s="130">
        <v>51.05</v>
      </c>
    </row>
    <row r="54" spans="1:4" x14ac:dyDescent="0.25">
      <c r="A54" s="144" t="s">
        <v>271</v>
      </c>
      <c r="B54" s="144">
        <v>97163</v>
      </c>
      <c r="C54" s="144" t="s">
        <v>239</v>
      </c>
      <c r="D54" s="130">
        <v>51.05</v>
      </c>
    </row>
    <row r="55" spans="1:4" x14ac:dyDescent="0.25">
      <c r="A55" s="144" t="s">
        <v>272</v>
      </c>
      <c r="B55" s="144">
        <v>97164</v>
      </c>
      <c r="C55" s="144" t="s">
        <v>239</v>
      </c>
      <c r="D55" s="130">
        <v>51.05</v>
      </c>
    </row>
    <row r="56" spans="1:4" x14ac:dyDescent="0.25">
      <c r="A56" s="144" t="s">
        <v>273</v>
      </c>
      <c r="B56" s="144">
        <v>92521</v>
      </c>
      <c r="C56" s="144" t="s">
        <v>239</v>
      </c>
      <c r="D56" s="130">
        <v>51.05</v>
      </c>
    </row>
    <row r="57" spans="1:4" ht="30" x14ac:dyDescent="0.25">
      <c r="A57" s="144" t="s">
        <v>274</v>
      </c>
      <c r="B57" s="144">
        <v>92522</v>
      </c>
      <c r="C57" s="144" t="s">
        <v>239</v>
      </c>
      <c r="D57" s="130">
        <v>51.05</v>
      </c>
    </row>
    <row r="58" spans="1:4" ht="45" x14ac:dyDescent="0.25">
      <c r="A58" s="144" t="s">
        <v>275</v>
      </c>
      <c r="B58" s="144">
        <v>92523</v>
      </c>
      <c r="C58" s="144" t="s">
        <v>239</v>
      </c>
      <c r="D58" s="130">
        <v>51.05</v>
      </c>
    </row>
    <row r="59" spans="1:4" x14ac:dyDescent="0.25">
      <c r="A59" s="129" t="s">
        <v>52</v>
      </c>
      <c r="B59" s="129">
        <v>92507</v>
      </c>
      <c r="C59" s="129" t="s">
        <v>241</v>
      </c>
      <c r="D59" s="130">
        <v>71.44</v>
      </c>
    </row>
    <row r="60" spans="1:4" ht="45.75" customHeight="1" x14ac:dyDescent="0.25">
      <c r="A60" s="186" t="s">
        <v>276</v>
      </c>
      <c r="B60" s="186" t="s">
        <v>45</v>
      </c>
      <c r="C60" s="195" t="s">
        <v>277</v>
      </c>
      <c r="D60" s="196" t="s">
        <v>278</v>
      </c>
    </row>
    <row r="61" spans="1:4" ht="8.25" customHeight="1" x14ac:dyDescent="0.25">
      <c r="A61" s="187"/>
      <c r="B61" s="187"/>
      <c r="C61" s="197"/>
      <c r="D61" s="198"/>
    </row>
    <row r="62" spans="1:4" x14ac:dyDescent="0.25">
      <c r="A62" s="187"/>
      <c r="B62" s="187"/>
      <c r="C62" s="199" t="s">
        <v>279</v>
      </c>
      <c r="D62" s="198"/>
    </row>
    <row r="63" spans="1:4" ht="9" customHeight="1" x14ac:dyDescent="0.25">
      <c r="A63" s="187"/>
      <c r="B63" s="187"/>
      <c r="C63" s="197"/>
      <c r="D63" s="198"/>
    </row>
    <row r="64" spans="1:4" ht="30" x14ac:dyDescent="0.25">
      <c r="A64" s="187"/>
      <c r="B64" s="187"/>
      <c r="C64" s="199" t="s">
        <v>280</v>
      </c>
      <c r="D64" s="198"/>
    </row>
    <row r="65" spans="1:4" ht="9" customHeight="1" x14ac:dyDescent="0.25">
      <c r="A65" s="187"/>
      <c r="B65" s="187"/>
      <c r="C65" s="197"/>
      <c r="D65" s="198"/>
    </row>
    <row r="66" spans="1:4" ht="75" x14ac:dyDescent="0.25">
      <c r="A66" s="187"/>
      <c r="B66" s="187"/>
      <c r="C66" s="199" t="s">
        <v>281</v>
      </c>
      <c r="D66" s="198"/>
    </row>
    <row r="67" spans="1:4" ht="9" customHeight="1" x14ac:dyDescent="0.25">
      <c r="A67" s="187"/>
      <c r="B67" s="187"/>
      <c r="C67" s="199"/>
      <c r="D67" s="198"/>
    </row>
    <row r="68" spans="1:4" ht="106.5" customHeight="1" x14ac:dyDescent="0.25">
      <c r="A68" s="188"/>
      <c r="B68" s="188"/>
      <c r="C68" s="200" t="s">
        <v>344</v>
      </c>
      <c r="D68" s="201"/>
    </row>
    <row r="69" spans="1:4" ht="15.75" customHeight="1" x14ac:dyDescent="0.25">
      <c r="A69" s="187" t="s">
        <v>46</v>
      </c>
      <c r="B69" s="187" t="s">
        <v>47</v>
      </c>
      <c r="C69" s="199" t="s">
        <v>282</v>
      </c>
      <c r="D69" s="198" t="s">
        <v>283</v>
      </c>
    </row>
    <row r="70" spans="1:4" ht="3.95" customHeight="1" x14ac:dyDescent="0.25">
      <c r="A70" s="187"/>
      <c r="B70" s="187"/>
      <c r="C70" s="199"/>
      <c r="D70" s="198"/>
    </row>
    <row r="71" spans="1:4" ht="45" x14ac:dyDescent="0.25">
      <c r="A71" s="187"/>
      <c r="B71" s="187"/>
      <c r="C71" s="199" t="s">
        <v>284</v>
      </c>
      <c r="D71" s="198"/>
    </row>
    <row r="72" spans="1:4" ht="17.25" customHeight="1" x14ac:dyDescent="0.25">
      <c r="A72" s="187"/>
      <c r="B72" s="187"/>
      <c r="C72" s="199" t="s">
        <v>285</v>
      </c>
      <c r="D72" s="198"/>
    </row>
    <row r="73" spans="1:4" ht="8.4499999999999993" customHeight="1" x14ac:dyDescent="0.25">
      <c r="A73" s="187"/>
      <c r="B73" s="187"/>
      <c r="C73" s="199"/>
      <c r="D73" s="198"/>
    </row>
    <row r="74" spans="1:4" ht="45" customHeight="1" x14ac:dyDescent="0.25">
      <c r="A74" s="187"/>
      <c r="B74" s="187"/>
      <c r="C74" s="199" t="s">
        <v>343</v>
      </c>
      <c r="D74" s="198"/>
    </row>
    <row r="75" spans="1:4" ht="7.5" customHeight="1" x14ac:dyDescent="0.25">
      <c r="A75" s="187"/>
      <c r="B75" s="187"/>
      <c r="C75" s="199"/>
      <c r="D75" s="198"/>
    </row>
    <row r="76" spans="1:4" ht="45" x14ac:dyDescent="0.25">
      <c r="A76" s="187"/>
      <c r="B76" s="187"/>
      <c r="C76" s="199" t="s">
        <v>286</v>
      </c>
      <c r="D76" s="198"/>
    </row>
    <row r="77" spans="1:4" ht="6.6" customHeight="1" x14ac:dyDescent="0.25">
      <c r="A77" s="187"/>
      <c r="B77" s="187"/>
      <c r="C77" s="199"/>
      <c r="D77" s="198"/>
    </row>
    <row r="78" spans="1:4" ht="30" x14ac:dyDescent="0.25">
      <c r="A78" s="187"/>
      <c r="B78" s="187"/>
      <c r="C78" s="199" t="s">
        <v>287</v>
      </c>
      <c r="D78" s="198"/>
    </row>
    <row r="79" spans="1:4" ht="111.75" customHeight="1" x14ac:dyDescent="0.25">
      <c r="A79" s="188"/>
      <c r="B79" s="188"/>
      <c r="C79" s="200" t="s">
        <v>344</v>
      </c>
      <c r="D79" s="201"/>
    </row>
    <row r="80" spans="1:4" ht="75" x14ac:dyDescent="0.25">
      <c r="A80" s="186" t="s">
        <v>288</v>
      </c>
      <c r="B80" s="186">
        <v>99600</v>
      </c>
      <c r="C80" s="195" t="s">
        <v>342</v>
      </c>
      <c r="D80" s="196" t="s">
        <v>289</v>
      </c>
    </row>
    <row r="81" spans="1:4" ht="9" customHeight="1" x14ac:dyDescent="0.25">
      <c r="A81" s="187"/>
      <c r="B81" s="187"/>
      <c r="C81" s="197"/>
      <c r="D81" s="198"/>
    </row>
    <row r="82" spans="1:4" ht="108" customHeight="1" x14ac:dyDescent="0.25">
      <c r="A82" s="187"/>
      <c r="B82" s="187"/>
      <c r="C82" s="199" t="s">
        <v>290</v>
      </c>
      <c r="D82" s="198"/>
    </row>
    <row r="83" spans="1:4" ht="7.5" customHeight="1" x14ac:dyDescent="0.25">
      <c r="A83" s="187"/>
      <c r="B83" s="187"/>
      <c r="C83" s="197"/>
      <c r="D83" s="198"/>
    </row>
    <row r="84" spans="1:4" ht="96" customHeight="1" x14ac:dyDescent="0.25">
      <c r="A84" s="188"/>
      <c r="B84" s="188"/>
      <c r="C84" s="200" t="s">
        <v>345</v>
      </c>
      <c r="D84" s="201"/>
    </row>
  </sheetData>
  <mergeCells count="43">
    <mergeCell ref="A1:D1"/>
    <mergeCell ref="A3:A7"/>
    <mergeCell ref="B3:B7"/>
    <mergeCell ref="D3:D7"/>
    <mergeCell ref="A8:A9"/>
    <mergeCell ref="B8:B9"/>
    <mergeCell ref="C8:C9"/>
    <mergeCell ref="B13:B16"/>
    <mergeCell ref="C13:C16"/>
    <mergeCell ref="D13:D16"/>
    <mergeCell ref="B17:B18"/>
    <mergeCell ref="C17:C18"/>
    <mergeCell ref="D17:D18"/>
    <mergeCell ref="A25:A26"/>
    <mergeCell ref="B25:B26"/>
    <mergeCell ref="D25:D26"/>
    <mergeCell ref="A27:A28"/>
    <mergeCell ref="B27:B28"/>
    <mergeCell ref="D27:D28"/>
    <mergeCell ref="A29:A30"/>
    <mergeCell ref="B29:B30"/>
    <mergeCell ref="D29:D30"/>
    <mergeCell ref="A31:A32"/>
    <mergeCell ref="B31:B32"/>
    <mergeCell ref="D31:D32"/>
    <mergeCell ref="A33:A34"/>
    <mergeCell ref="B33:B34"/>
    <mergeCell ref="D33:D34"/>
    <mergeCell ref="A35:A36"/>
    <mergeCell ref="B35:B36"/>
    <mergeCell ref="D35:D36"/>
    <mergeCell ref="A37:A38"/>
    <mergeCell ref="B37:B38"/>
    <mergeCell ref="D37:D38"/>
    <mergeCell ref="A39:A40"/>
    <mergeCell ref="B39:B40"/>
    <mergeCell ref="D39:D40"/>
    <mergeCell ref="A41:A42"/>
    <mergeCell ref="B41:B42"/>
    <mergeCell ref="D41:D42"/>
    <mergeCell ref="A43:A44"/>
    <mergeCell ref="B43:B44"/>
    <mergeCell ref="D43:D44"/>
  </mergeCells>
  <pageMargins left="0.7" right="0.7" top="0.75" bottom="0.75" header="0.3" footer="0.3"/>
  <pageSetup scale="80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  <pageSetUpPr fitToPage="1"/>
  </sheetPr>
  <dimension ref="A1:P59"/>
  <sheetViews>
    <sheetView showGridLines="0" workbookViewId="0">
      <selection activeCell="C10" sqref="C10"/>
    </sheetView>
  </sheetViews>
  <sheetFormatPr defaultColWidth="9.140625" defaultRowHeight="15.75" x14ac:dyDescent="0.25"/>
  <cols>
    <col min="1" max="1" width="3.85546875" style="16" bestFit="1" customWidth="1"/>
    <col min="2" max="2" width="22.42578125" style="1" customWidth="1"/>
    <col min="3" max="3" width="18.7109375" style="1" customWidth="1"/>
    <col min="4" max="4" width="34.140625" style="1" customWidth="1"/>
    <col min="5" max="5" width="11.28515625" style="1" customWidth="1"/>
    <col min="6" max="6" width="12" style="1" customWidth="1"/>
    <col min="7" max="7" width="10" style="1" customWidth="1"/>
    <col min="8" max="8" width="16.28515625" style="1" customWidth="1"/>
    <col min="9" max="9" width="14.7109375" style="1" customWidth="1"/>
    <col min="10" max="10" width="13.85546875" style="1" customWidth="1"/>
    <col min="11" max="11" width="15.5703125" style="1" customWidth="1"/>
    <col min="12" max="12" width="22" style="1" customWidth="1"/>
    <col min="13" max="13" width="16.85546875" style="1" customWidth="1"/>
    <col min="14" max="16" width="10.7109375" style="1" customWidth="1"/>
    <col min="17" max="16384" width="9.140625" style="1"/>
  </cols>
  <sheetData>
    <row r="1" spans="1:16" ht="16.5" thickBot="1" x14ac:dyDescent="0.3"/>
    <row r="2" spans="1:16" ht="18.75" x14ac:dyDescent="0.3">
      <c r="B2" s="242" t="s">
        <v>15</v>
      </c>
      <c r="C2" s="243"/>
      <c r="D2" s="243"/>
      <c r="E2" s="244"/>
    </row>
    <row r="3" spans="1:16" ht="26.25" x14ac:dyDescent="0.4">
      <c r="B3" s="245" t="s">
        <v>19</v>
      </c>
      <c r="C3" s="246"/>
      <c r="D3" s="246"/>
      <c r="E3" s="247"/>
      <c r="F3" s="19"/>
      <c r="G3" s="19" t="s">
        <v>12</v>
      </c>
      <c r="H3" s="19"/>
      <c r="I3" s="19"/>
      <c r="J3" s="19"/>
      <c r="K3" s="19"/>
      <c r="L3" s="19"/>
      <c r="M3" s="19"/>
      <c r="N3" s="19"/>
      <c r="O3" s="19"/>
      <c r="P3" s="19"/>
    </row>
    <row r="4" spans="1:16" x14ac:dyDescent="0.25">
      <c r="B4" s="248" t="s">
        <v>20</v>
      </c>
      <c r="C4" s="249"/>
      <c r="D4" s="249"/>
      <c r="E4" s="250"/>
      <c r="F4" s="20"/>
      <c r="G4" s="20" t="s">
        <v>12</v>
      </c>
      <c r="H4" s="20"/>
      <c r="I4" s="20"/>
      <c r="J4" s="20"/>
      <c r="K4" s="20"/>
      <c r="L4" s="20"/>
      <c r="M4" s="20"/>
      <c r="N4" s="20"/>
      <c r="O4" s="20"/>
      <c r="P4" s="20"/>
    </row>
    <row r="5" spans="1:16" ht="16.5" thickBot="1" x14ac:dyDescent="0.3">
      <c r="B5" s="251" t="s">
        <v>21</v>
      </c>
      <c r="C5" s="252"/>
      <c r="D5" s="252"/>
      <c r="E5" s="253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6" x14ac:dyDescent="0.25">
      <c r="B7" s="2"/>
      <c r="C7" s="2"/>
      <c r="D7" s="2"/>
      <c r="E7" s="254" t="s">
        <v>11</v>
      </c>
      <c r="F7" s="255"/>
      <c r="G7" s="255"/>
      <c r="H7" s="255"/>
      <c r="I7" s="255"/>
      <c r="J7" s="256"/>
    </row>
    <row r="8" spans="1:16" s="3" customFormat="1" ht="31.5" x14ac:dyDescent="0.25">
      <c r="A8" s="17"/>
      <c r="B8" s="89" t="s">
        <v>7</v>
      </c>
      <c r="C8" s="90" t="s">
        <v>4</v>
      </c>
      <c r="D8" s="90" t="s">
        <v>13</v>
      </c>
      <c r="E8" s="89" t="s">
        <v>22</v>
      </c>
      <c r="F8" s="90" t="s">
        <v>23</v>
      </c>
      <c r="G8" s="90" t="s">
        <v>24</v>
      </c>
      <c r="H8" s="90" t="s">
        <v>25</v>
      </c>
      <c r="I8" s="90" t="s">
        <v>26</v>
      </c>
      <c r="J8" s="91" t="s">
        <v>27</v>
      </c>
    </row>
    <row r="9" spans="1:16" x14ac:dyDescent="0.25">
      <c r="A9" s="18">
        <v>1</v>
      </c>
      <c r="B9" s="7" t="s">
        <v>12</v>
      </c>
      <c r="C9" s="21" t="s">
        <v>12</v>
      </c>
      <c r="D9" s="6" t="s">
        <v>12</v>
      </c>
      <c r="E9" s="24"/>
      <c r="F9" s="8" t="s">
        <v>12</v>
      </c>
      <c r="G9" s="8"/>
      <c r="H9" s="9" t="s">
        <v>12</v>
      </c>
      <c r="I9" s="27"/>
      <c r="J9" s="28"/>
    </row>
    <row r="10" spans="1:16" x14ac:dyDescent="0.25">
      <c r="A10" s="18">
        <f>A9+1</f>
        <v>2</v>
      </c>
      <c r="B10" s="5" t="s">
        <v>12</v>
      </c>
      <c r="C10" s="21" t="s">
        <v>12</v>
      </c>
      <c r="D10" s="4"/>
      <c r="E10" s="25"/>
      <c r="F10" s="10"/>
      <c r="G10" s="10"/>
      <c r="H10" s="11"/>
      <c r="I10" s="29"/>
      <c r="J10" s="30"/>
    </row>
    <row r="11" spans="1:16" x14ac:dyDescent="0.25">
      <c r="A11" s="18">
        <f t="shared" ref="A11:A58" si="0">A10+1</f>
        <v>3</v>
      </c>
      <c r="B11" s="5"/>
      <c r="C11" s="21" t="s">
        <v>12</v>
      </c>
      <c r="D11" s="4"/>
      <c r="E11" s="25"/>
      <c r="F11" s="10"/>
      <c r="G11" s="10"/>
      <c r="H11" s="11"/>
      <c r="I11" s="29"/>
      <c r="J11" s="30"/>
    </row>
    <row r="12" spans="1:16" x14ac:dyDescent="0.25">
      <c r="A12" s="18">
        <f t="shared" si="0"/>
        <v>4</v>
      </c>
      <c r="B12" s="5"/>
      <c r="C12" s="21" t="s">
        <v>12</v>
      </c>
      <c r="D12" s="4"/>
      <c r="E12" s="25"/>
      <c r="F12" s="10"/>
      <c r="G12" s="10"/>
      <c r="H12" s="11"/>
      <c r="I12" s="29"/>
      <c r="J12" s="30"/>
    </row>
    <row r="13" spans="1:16" x14ac:dyDescent="0.25">
      <c r="A13" s="18">
        <f t="shared" si="0"/>
        <v>5</v>
      </c>
      <c r="B13" s="5"/>
      <c r="C13" s="21" t="s">
        <v>12</v>
      </c>
      <c r="D13" s="4"/>
      <c r="E13" s="25"/>
      <c r="F13" s="10"/>
      <c r="G13" s="10"/>
      <c r="H13" s="11"/>
      <c r="I13" s="29"/>
      <c r="J13" s="30"/>
    </row>
    <row r="14" spans="1:16" x14ac:dyDescent="0.25">
      <c r="A14" s="18">
        <f t="shared" si="0"/>
        <v>6</v>
      </c>
      <c r="B14" s="5"/>
      <c r="C14" s="21" t="s">
        <v>12</v>
      </c>
      <c r="D14" s="4"/>
      <c r="E14" s="25"/>
      <c r="F14" s="10"/>
      <c r="G14" s="10"/>
      <c r="H14" s="11"/>
      <c r="I14" s="29"/>
      <c r="J14" s="30"/>
    </row>
    <row r="15" spans="1:16" x14ac:dyDescent="0.25">
      <c r="A15" s="18">
        <f t="shared" si="0"/>
        <v>7</v>
      </c>
      <c r="B15" s="5"/>
      <c r="C15" s="21" t="s">
        <v>12</v>
      </c>
      <c r="D15" s="4"/>
      <c r="E15" s="25"/>
      <c r="F15" s="10"/>
      <c r="G15" s="10"/>
      <c r="H15" s="11"/>
      <c r="I15" s="29"/>
      <c r="J15" s="30"/>
    </row>
    <row r="16" spans="1:16" x14ac:dyDescent="0.25">
      <c r="A16" s="18">
        <f t="shared" si="0"/>
        <v>8</v>
      </c>
      <c r="B16" s="5"/>
      <c r="C16" s="21" t="s">
        <v>12</v>
      </c>
      <c r="D16" s="4"/>
      <c r="E16" s="25"/>
      <c r="F16" s="10"/>
      <c r="G16" s="10"/>
      <c r="H16" s="11"/>
      <c r="I16" s="29"/>
      <c r="J16" s="30"/>
    </row>
    <row r="17" spans="1:10" x14ac:dyDescent="0.25">
      <c r="A17" s="18">
        <f t="shared" si="0"/>
        <v>9</v>
      </c>
      <c r="B17" s="5"/>
      <c r="C17" s="21" t="s">
        <v>12</v>
      </c>
      <c r="D17" s="4"/>
      <c r="E17" s="25"/>
      <c r="F17" s="10"/>
      <c r="G17" s="10"/>
      <c r="H17" s="11"/>
      <c r="I17" s="29"/>
      <c r="J17" s="30"/>
    </row>
    <row r="18" spans="1:10" x14ac:dyDescent="0.25">
      <c r="A18" s="18">
        <f t="shared" si="0"/>
        <v>10</v>
      </c>
      <c r="B18" s="5"/>
      <c r="C18" s="21" t="s">
        <v>12</v>
      </c>
      <c r="D18" s="4"/>
      <c r="E18" s="25"/>
      <c r="F18" s="10"/>
      <c r="G18" s="10"/>
      <c r="H18" s="11"/>
      <c r="I18" s="29"/>
      <c r="J18" s="30"/>
    </row>
    <row r="19" spans="1:10" x14ac:dyDescent="0.25">
      <c r="A19" s="18">
        <f t="shared" si="0"/>
        <v>11</v>
      </c>
      <c r="B19" s="5"/>
      <c r="C19" s="21" t="s">
        <v>12</v>
      </c>
      <c r="D19" s="4"/>
      <c r="E19" s="25"/>
      <c r="F19" s="10"/>
      <c r="G19" s="10"/>
      <c r="H19" s="11"/>
      <c r="I19" s="29"/>
      <c r="J19" s="30"/>
    </row>
    <row r="20" spans="1:10" x14ac:dyDescent="0.25">
      <c r="A20" s="18">
        <f t="shared" si="0"/>
        <v>12</v>
      </c>
      <c r="B20" s="5"/>
      <c r="C20" s="21" t="s">
        <v>12</v>
      </c>
      <c r="D20" s="4"/>
      <c r="E20" s="25"/>
      <c r="F20" s="10"/>
      <c r="G20" s="10"/>
      <c r="H20" s="11"/>
      <c r="I20" s="29"/>
      <c r="J20" s="30"/>
    </row>
    <row r="21" spans="1:10" x14ac:dyDescent="0.25">
      <c r="A21" s="18">
        <f t="shared" si="0"/>
        <v>13</v>
      </c>
      <c r="B21" s="5"/>
      <c r="C21" s="21" t="s">
        <v>12</v>
      </c>
      <c r="D21" s="4"/>
      <c r="E21" s="25"/>
      <c r="F21" s="10"/>
      <c r="G21" s="10"/>
      <c r="H21" s="11"/>
      <c r="I21" s="29"/>
      <c r="J21" s="30"/>
    </row>
    <row r="22" spans="1:10" x14ac:dyDescent="0.25">
      <c r="A22" s="18">
        <f t="shared" si="0"/>
        <v>14</v>
      </c>
      <c r="B22" s="5"/>
      <c r="C22" s="21" t="s">
        <v>12</v>
      </c>
      <c r="D22" s="4"/>
      <c r="E22" s="25"/>
      <c r="F22" s="10"/>
      <c r="G22" s="10"/>
      <c r="H22" s="11"/>
      <c r="I22" s="29"/>
      <c r="J22" s="30"/>
    </row>
    <row r="23" spans="1:10" x14ac:dyDescent="0.25">
      <c r="A23" s="18">
        <f t="shared" si="0"/>
        <v>15</v>
      </c>
      <c r="B23" s="5"/>
      <c r="C23" s="21" t="s">
        <v>12</v>
      </c>
      <c r="D23" s="4"/>
      <c r="E23" s="25"/>
      <c r="F23" s="10"/>
      <c r="G23" s="10"/>
      <c r="H23" s="11"/>
      <c r="I23" s="29"/>
      <c r="J23" s="30"/>
    </row>
    <row r="24" spans="1:10" x14ac:dyDescent="0.25">
      <c r="A24" s="18">
        <f t="shared" si="0"/>
        <v>16</v>
      </c>
      <c r="B24" s="5"/>
      <c r="C24" s="21" t="s">
        <v>12</v>
      </c>
      <c r="D24" s="4"/>
      <c r="E24" s="25"/>
      <c r="F24" s="10"/>
      <c r="G24" s="10"/>
      <c r="H24" s="11"/>
      <c r="I24" s="29"/>
      <c r="J24" s="30"/>
    </row>
    <row r="25" spans="1:10" x14ac:dyDescent="0.25">
      <c r="A25" s="18">
        <f t="shared" si="0"/>
        <v>17</v>
      </c>
      <c r="B25" s="5"/>
      <c r="C25" s="21" t="s">
        <v>12</v>
      </c>
      <c r="D25" s="4"/>
      <c r="E25" s="25"/>
      <c r="F25" s="10"/>
      <c r="G25" s="10"/>
      <c r="H25" s="11"/>
      <c r="I25" s="29"/>
      <c r="J25" s="30"/>
    </row>
    <row r="26" spans="1:10" x14ac:dyDescent="0.25">
      <c r="A26" s="18">
        <f t="shared" si="0"/>
        <v>18</v>
      </c>
      <c r="B26" s="5"/>
      <c r="C26" s="21" t="s">
        <v>12</v>
      </c>
      <c r="D26" s="4"/>
      <c r="E26" s="25"/>
      <c r="F26" s="10"/>
      <c r="G26" s="10"/>
      <c r="H26" s="11"/>
      <c r="I26" s="29"/>
      <c r="J26" s="30"/>
    </row>
    <row r="27" spans="1:10" x14ac:dyDescent="0.25">
      <c r="A27" s="18">
        <f t="shared" si="0"/>
        <v>19</v>
      </c>
      <c r="B27" s="5"/>
      <c r="C27" s="21" t="s">
        <v>12</v>
      </c>
      <c r="D27" s="4"/>
      <c r="E27" s="25"/>
      <c r="F27" s="10"/>
      <c r="G27" s="10"/>
      <c r="H27" s="11"/>
      <c r="I27" s="29"/>
      <c r="J27" s="30"/>
    </row>
    <row r="28" spans="1:10" x14ac:dyDescent="0.25">
      <c r="A28" s="18">
        <f t="shared" si="0"/>
        <v>20</v>
      </c>
      <c r="B28" s="5"/>
      <c r="C28" s="21" t="s">
        <v>12</v>
      </c>
      <c r="D28" s="4"/>
      <c r="E28" s="25"/>
      <c r="F28" s="10"/>
      <c r="G28" s="10"/>
      <c r="H28" s="11"/>
      <c r="I28" s="29"/>
      <c r="J28" s="30"/>
    </row>
    <row r="29" spans="1:10" x14ac:dyDescent="0.25">
      <c r="A29" s="18">
        <f t="shared" si="0"/>
        <v>21</v>
      </c>
      <c r="B29" s="5"/>
      <c r="C29" s="21" t="s">
        <v>12</v>
      </c>
      <c r="D29" s="4"/>
      <c r="E29" s="25"/>
      <c r="F29" s="10"/>
      <c r="G29" s="10"/>
      <c r="H29" s="11"/>
      <c r="I29" s="29"/>
      <c r="J29" s="30"/>
    </row>
    <row r="30" spans="1:10" x14ac:dyDescent="0.25">
      <c r="A30" s="18">
        <f t="shared" si="0"/>
        <v>22</v>
      </c>
      <c r="B30" s="5"/>
      <c r="C30" s="21" t="s">
        <v>12</v>
      </c>
      <c r="D30" s="4"/>
      <c r="E30" s="25"/>
      <c r="F30" s="10"/>
      <c r="G30" s="10"/>
      <c r="H30" s="11"/>
      <c r="I30" s="29"/>
      <c r="J30" s="30"/>
    </row>
    <row r="31" spans="1:10" x14ac:dyDescent="0.25">
      <c r="A31" s="18">
        <f t="shared" si="0"/>
        <v>23</v>
      </c>
      <c r="B31" s="5"/>
      <c r="C31" s="21" t="s">
        <v>12</v>
      </c>
      <c r="D31" s="4"/>
      <c r="E31" s="25"/>
      <c r="F31" s="10"/>
      <c r="G31" s="10"/>
      <c r="H31" s="11"/>
      <c r="I31" s="29"/>
      <c r="J31" s="30"/>
    </row>
    <row r="32" spans="1:10" x14ac:dyDescent="0.25">
      <c r="A32" s="18">
        <f t="shared" si="0"/>
        <v>24</v>
      </c>
      <c r="B32" s="5"/>
      <c r="C32" s="21" t="s">
        <v>12</v>
      </c>
      <c r="D32" s="4"/>
      <c r="E32" s="25"/>
      <c r="F32" s="10"/>
      <c r="G32" s="10"/>
      <c r="H32" s="11"/>
      <c r="I32" s="29"/>
      <c r="J32" s="30"/>
    </row>
    <row r="33" spans="1:10" x14ac:dyDescent="0.25">
      <c r="A33" s="18">
        <f t="shared" si="0"/>
        <v>25</v>
      </c>
      <c r="B33" s="5"/>
      <c r="C33" s="21" t="s">
        <v>12</v>
      </c>
      <c r="D33" s="4"/>
      <c r="E33" s="25"/>
      <c r="F33" s="10"/>
      <c r="G33" s="10"/>
      <c r="H33" s="11"/>
      <c r="I33" s="29"/>
      <c r="J33" s="30"/>
    </row>
    <row r="34" spans="1:10" x14ac:dyDescent="0.25">
      <c r="A34" s="18">
        <f t="shared" si="0"/>
        <v>26</v>
      </c>
      <c r="B34" s="5"/>
      <c r="C34" s="21" t="s">
        <v>12</v>
      </c>
      <c r="D34" s="4"/>
      <c r="E34" s="25"/>
      <c r="F34" s="10"/>
      <c r="G34" s="10"/>
      <c r="H34" s="11"/>
      <c r="I34" s="29"/>
      <c r="J34" s="30"/>
    </row>
    <row r="35" spans="1:10" x14ac:dyDescent="0.25">
      <c r="A35" s="18">
        <f t="shared" si="0"/>
        <v>27</v>
      </c>
      <c r="B35" s="5"/>
      <c r="C35" s="21" t="s">
        <v>12</v>
      </c>
      <c r="D35" s="4"/>
      <c r="E35" s="25"/>
      <c r="F35" s="10"/>
      <c r="G35" s="10"/>
      <c r="H35" s="11"/>
      <c r="I35" s="29"/>
      <c r="J35" s="30"/>
    </row>
    <row r="36" spans="1:10" x14ac:dyDescent="0.25">
      <c r="A36" s="18">
        <f t="shared" si="0"/>
        <v>28</v>
      </c>
      <c r="B36" s="5"/>
      <c r="C36" s="21" t="s">
        <v>12</v>
      </c>
      <c r="D36" s="4"/>
      <c r="E36" s="25"/>
      <c r="F36" s="10"/>
      <c r="G36" s="10"/>
      <c r="H36" s="11"/>
      <c r="I36" s="29"/>
      <c r="J36" s="30"/>
    </row>
    <row r="37" spans="1:10" x14ac:dyDescent="0.25">
      <c r="A37" s="18">
        <f t="shared" si="0"/>
        <v>29</v>
      </c>
      <c r="B37" s="5"/>
      <c r="C37" s="21" t="s">
        <v>12</v>
      </c>
      <c r="D37" s="4"/>
      <c r="E37" s="25"/>
      <c r="F37" s="10"/>
      <c r="G37" s="10"/>
      <c r="H37" s="11"/>
      <c r="I37" s="29"/>
      <c r="J37" s="30"/>
    </row>
    <row r="38" spans="1:10" x14ac:dyDescent="0.25">
      <c r="A38" s="18">
        <f t="shared" si="0"/>
        <v>30</v>
      </c>
      <c r="B38" s="5" t="s">
        <v>12</v>
      </c>
      <c r="C38" s="21" t="s">
        <v>12</v>
      </c>
      <c r="D38" s="4" t="s">
        <v>12</v>
      </c>
      <c r="E38" s="25"/>
      <c r="F38" s="10"/>
      <c r="G38" s="10"/>
      <c r="H38" s="11"/>
      <c r="I38" s="29"/>
      <c r="J38" s="30"/>
    </row>
    <row r="39" spans="1:10" x14ac:dyDescent="0.25">
      <c r="A39" s="18">
        <f t="shared" si="0"/>
        <v>31</v>
      </c>
      <c r="B39" s="5"/>
      <c r="C39" s="21" t="s">
        <v>12</v>
      </c>
      <c r="D39" s="4"/>
      <c r="E39" s="25"/>
      <c r="F39" s="10"/>
      <c r="G39" s="10"/>
      <c r="H39" s="11"/>
      <c r="I39" s="29"/>
      <c r="J39" s="30"/>
    </row>
    <row r="40" spans="1:10" x14ac:dyDescent="0.25">
      <c r="A40" s="18">
        <f t="shared" si="0"/>
        <v>32</v>
      </c>
      <c r="B40" s="5"/>
      <c r="C40" s="21" t="s">
        <v>12</v>
      </c>
      <c r="D40" s="4"/>
      <c r="E40" s="25"/>
      <c r="F40" s="10"/>
      <c r="G40" s="10"/>
      <c r="H40" s="11"/>
      <c r="I40" s="29"/>
      <c r="J40" s="30"/>
    </row>
    <row r="41" spans="1:10" x14ac:dyDescent="0.25">
      <c r="A41" s="18">
        <f t="shared" si="0"/>
        <v>33</v>
      </c>
      <c r="B41" s="5"/>
      <c r="C41" s="21" t="s">
        <v>12</v>
      </c>
      <c r="D41" s="4"/>
      <c r="E41" s="25"/>
      <c r="F41" s="10"/>
      <c r="G41" s="10"/>
      <c r="H41" s="11"/>
      <c r="I41" s="29"/>
      <c r="J41" s="30"/>
    </row>
    <row r="42" spans="1:10" x14ac:dyDescent="0.25">
      <c r="A42" s="18">
        <f t="shared" si="0"/>
        <v>34</v>
      </c>
      <c r="B42" s="5"/>
      <c r="C42" s="21" t="s">
        <v>12</v>
      </c>
      <c r="D42" s="4"/>
      <c r="E42" s="25"/>
      <c r="F42" s="10"/>
      <c r="G42" s="10"/>
      <c r="H42" s="11"/>
      <c r="I42" s="29"/>
      <c r="J42" s="30"/>
    </row>
    <row r="43" spans="1:10" x14ac:dyDescent="0.25">
      <c r="A43" s="18">
        <f t="shared" si="0"/>
        <v>35</v>
      </c>
      <c r="B43" s="5"/>
      <c r="C43" s="21" t="s">
        <v>12</v>
      </c>
      <c r="D43" s="4"/>
      <c r="E43" s="25"/>
      <c r="F43" s="10"/>
      <c r="G43" s="10"/>
      <c r="H43" s="11"/>
      <c r="I43" s="29"/>
      <c r="J43" s="30"/>
    </row>
    <row r="44" spans="1:10" x14ac:dyDescent="0.25">
      <c r="A44" s="18">
        <f t="shared" si="0"/>
        <v>36</v>
      </c>
      <c r="B44" s="5"/>
      <c r="C44" s="21" t="s">
        <v>12</v>
      </c>
      <c r="D44" s="4"/>
      <c r="E44" s="25"/>
      <c r="F44" s="10"/>
      <c r="G44" s="10"/>
      <c r="H44" s="11"/>
      <c r="I44" s="29"/>
      <c r="J44" s="30"/>
    </row>
    <row r="45" spans="1:10" x14ac:dyDescent="0.25">
      <c r="A45" s="18">
        <f t="shared" si="0"/>
        <v>37</v>
      </c>
      <c r="B45" s="5"/>
      <c r="C45" s="21" t="s">
        <v>12</v>
      </c>
      <c r="D45" s="4"/>
      <c r="E45" s="25"/>
      <c r="F45" s="10"/>
      <c r="G45" s="10"/>
      <c r="H45" s="11"/>
      <c r="I45" s="29"/>
      <c r="J45" s="30"/>
    </row>
    <row r="46" spans="1:10" x14ac:dyDescent="0.25">
      <c r="A46" s="18">
        <f t="shared" si="0"/>
        <v>38</v>
      </c>
      <c r="B46" s="5"/>
      <c r="C46" s="21" t="s">
        <v>12</v>
      </c>
      <c r="D46" s="4"/>
      <c r="E46" s="25"/>
      <c r="F46" s="10"/>
      <c r="G46" s="10"/>
      <c r="H46" s="11"/>
      <c r="I46" s="29"/>
      <c r="J46" s="30"/>
    </row>
    <row r="47" spans="1:10" x14ac:dyDescent="0.25">
      <c r="A47" s="18">
        <f t="shared" si="0"/>
        <v>39</v>
      </c>
      <c r="B47" s="5"/>
      <c r="C47" s="21" t="s">
        <v>12</v>
      </c>
      <c r="D47" s="4"/>
      <c r="E47" s="25"/>
      <c r="F47" s="10"/>
      <c r="G47" s="10"/>
      <c r="H47" s="11"/>
      <c r="I47" s="29"/>
      <c r="J47" s="30"/>
    </row>
    <row r="48" spans="1:10" x14ac:dyDescent="0.25">
      <c r="A48" s="18">
        <f t="shared" si="0"/>
        <v>40</v>
      </c>
      <c r="B48" s="5"/>
      <c r="C48" s="21" t="s">
        <v>12</v>
      </c>
      <c r="D48" s="4"/>
      <c r="E48" s="25"/>
      <c r="F48" s="10"/>
      <c r="G48" s="10"/>
      <c r="H48" s="11"/>
      <c r="I48" s="29"/>
      <c r="J48" s="30"/>
    </row>
    <row r="49" spans="1:13" x14ac:dyDescent="0.25">
      <c r="A49" s="18">
        <f t="shared" si="0"/>
        <v>41</v>
      </c>
      <c r="B49" s="5"/>
      <c r="C49" s="21" t="s">
        <v>12</v>
      </c>
      <c r="D49" s="4"/>
      <c r="E49" s="25"/>
      <c r="F49" s="10"/>
      <c r="G49" s="10"/>
      <c r="H49" s="11"/>
      <c r="I49" s="29"/>
      <c r="J49" s="30"/>
    </row>
    <row r="50" spans="1:13" x14ac:dyDescent="0.25">
      <c r="A50" s="18">
        <f t="shared" si="0"/>
        <v>42</v>
      </c>
      <c r="B50" s="5"/>
      <c r="C50" s="21" t="s">
        <v>12</v>
      </c>
      <c r="D50" s="4"/>
      <c r="E50" s="25"/>
      <c r="F50" s="10"/>
      <c r="G50" s="10"/>
      <c r="H50" s="11"/>
      <c r="I50" s="29"/>
      <c r="J50" s="30"/>
    </row>
    <row r="51" spans="1:13" x14ac:dyDescent="0.25">
      <c r="A51" s="18">
        <f t="shared" si="0"/>
        <v>43</v>
      </c>
      <c r="B51" s="5"/>
      <c r="C51" s="21" t="s">
        <v>12</v>
      </c>
      <c r="D51" s="4"/>
      <c r="E51" s="25"/>
      <c r="F51" s="10"/>
      <c r="G51" s="10"/>
      <c r="H51" s="11"/>
      <c r="I51" s="29"/>
      <c r="J51" s="30"/>
    </row>
    <row r="52" spans="1:13" x14ac:dyDescent="0.25">
      <c r="A52" s="18">
        <f t="shared" si="0"/>
        <v>44</v>
      </c>
      <c r="B52" s="5"/>
      <c r="C52" s="21" t="s">
        <v>12</v>
      </c>
      <c r="D52" s="4"/>
      <c r="E52" s="25"/>
      <c r="F52" s="10"/>
      <c r="G52" s="10"/>
      <c r="H52" s="11"/>
      <c r="I52" s="29"/>
      <c r="J52" s="30"/>
    </row>
    <row r="53" spans="1:13" x14ac:dyDescent="0.25">
      <c r="A53" s="18">
        <f t="shared" si="0"/>
        <v>45</v>
      </c>
      <c r="B53" s="5"/>
      <c r="C53" s="21" t="s">
        <v>12</v>
      </c>
      <c r="D53" s="4"/>
      <c r="E53" s="25"/>
      <c r="F53" s="10"/>
      <c r="G53" s="10"/>
      <c r="H53" s="11"/>
      <c r="I53" s="29"/>
      <c r="J53" s="30"/>
    </row>
    <row r="54" spans="1:13" x14ac:dyDescent="0.25">
      <c r="A54" s="18">
        <f t="shared" si="0"/>
        <v>46</v>
      </c>
      <c r="B54" s="5"/>
      <c r="C54" s="21" t="s">
        <v>12</v>
      </c>
      <c r="D54" s="4"/>
      <c r="E54" s="25"/>
      <c r="F54" s="10"/>
      <c r="G54" s="10"/>
      <c r="H54" s="11"/>
      <c r="I54" s="29"/>
      <c r="J54" s="30"/>
    </row>
    <row r="55" spans="1:13" x14ac:dyDescent="0.25">
      <c r="A55" s="18">
        <f t="shared" si="0"/>
        <v>47</v>
      </c>
      <c r="B55" s="5"/>
      <c r="C55" s="21" t="s">
        <v>12</v>
      </c>
      <c r="D55" s="4"/>
      <c r="E55" s="25"/>
      <c r="F55" s="10"/>
      <c r="G55" s="10"/>
      <c r="H55" s="11"/>
      <c r="I55" s="29"/>
      <c r="J55" s="30"/>
    </row>
    <row r="56" spans="1:13" x14ac:dyDescent="0.25">
      <c r="A56" s="18">
        <f t="shared" si="0"/>
        <v>48</v>
      </c>
      <c r="B56" s="5"/>
      <c r="C56" s="21" t="s">
        <v>12</v>
      </c>
      <c r="D56" s="4"/>
      <c r="E56" s="25"/>
      <c r="F56" s="10"/>
      <c r="G56" s="10"/>
      <c r="H56" s="11"/>
      <c r="I56" s="29"/>
      <c r="J56" s="30"/>
    </row>
    <row r="57" spans="1:13" x14ac:dyDescent="0.25">
      <c r="A57" s="18">
        <f t="shared" si="0"/>
        <v>49</v>
      </c>
      <c r="B57" s="5"/>
      <c r="C57" s="21" t="s">
        <v>12</v>
      </c>
      <c r="D57" s="4"/>
      <c r="E57" s="25"/>
      <c r="F57" s="10"/>
      <c r="G57" s="10"/>
      <c r="H57" s="11"/>
      <c r="I57" s="29"/>
      <c r="J57" s="30"/>
    </row>
    <row r="58" spans="1:13" x14ac:dyDescent="0.25">
      <c r="A58" s="18">
        <f t="shared" si="0"/>
        <v>50</v>
      </c>
      <c r="B58" s="23"/>
      <c r="C58" s="22" t="s">
        <v>12</v>
      </c>
      <c r="D58" s="12"/>
      <c r="E58" s="26"/>
      <c r="F58" s="13"/>
      <c r="G58" s="14"/>
      <c r="H58" s="14"/>
      <c r="I58" s="31"/>
      <c r="J58" s="32"/>
    </row>
    <row r="59" spans="1:13" x14ac:dyDescent="0.25">
      <c r="M59" s="15"/>
    </row>
  </sheetData>
  <mergeCells count="5">
    <mergeCell ref="B2:E2"/>
    <mergeCell ref="B3:E3"/>
    <mergeCell ref="B4:E4"/>
    <mergeCell ref="B5:E5"/>
    <mergeCell ref="E7:J7"/>
  </mergeCells>
  <pageMargins left="0.7" right="0.7" top="0.75" bottom="0.75" header="0.3" footer="0.3"/>
  <pageSetup scale="5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-0.249977111117893"/>
    <pageSetUpPr fitToPage="1"/>
  </sheetPr>
  <dimension ref="A1:P108"/>
  <sheetViews>
    <sheetView showGridLines="0" showZeros="0" tabSelected="1" workbookViewId="0">
      <selection activeCell="U12" sqref="U12"/>
    </sheetView>
  </sheetViews>
  <sheetFormatPr defaultColWidth="9.140625" defaultRowHeight="15.75" x14ac:dyDescent="0.25"/>
  <cols>
    <col min="1" max="1" width="3.85546875" style="96" bestFit="1" customWidth="1"/>
    <col min="2" max="2" width="12.7109375" style="97" customWidth="1"/>
    <col min="3" max="3" width="23.85546875" style="97" customWidth="1"/>
    <col min="4" max="4" width="13.7109375" style="97" customWidth="1"/>
    <col min="5" max="5" width="12.7109375" style="97" customWidth="1"/>
    <col min="6" max="6" width="12.28515625" style="171" customWidth="1"/>
    <col min="7" max="7" width="9.140625" style="97"/>
    <col min="8" max="8" width="9.28515625" style="97" customWidth="1"/>
    <col min="9" max="9" width="12.28515625" style="149" customWidth="1"/>
    <col min="10" max="10" width="12.7109375" style="145" customWidth="1"/>
    <col min="11" max="11" width="15.5703125" style="97" hidden="1" customWidth="1"/>
    <col min="12" max="12" width="22" style="97" hidden="1" customWidth="1"/>
    <col min="13" max="13" width="31.85546875" style="97" customWidth="1"/>
    <col min="14" max="16384" width="9.140625" style="97"/>
  </cols>
  <sheetData>
    <row r="1" spans="1:16" ht="16.5" thickBot="1" x14ac:dyDescent="0.3"/>
    <row r="2" spans="1:16" ht="18.75" x14ac:dyDescent="0.3">
      <c r="B2" s="259" t="s">
        <v>15</v>
      </c>
      <c r="C2" s="260"/>
      <c r="D2" s="260"/>
      <c r="E2" s="260"/>
      <c r="F2" s="261"/>
      <c r="P2" s="97" t="s">
        <v>12</v>
      </c>
    </row>
    <row r="3" spans="1:16" ht="26.25" x14ac:dyDescent="0.4">
      <c r="B3" s="262" t="s">
        <v>0</v>
      </c>
      <c r="C3" s="263"/>
      <c r="D3" s="263"/>
      <c r="E3" s="263"/>
      <c r="F3" s="264"/>
      <c r="G3" s="98" t="s">
        <v>12</v>
      </c>
      <c r="H3" s="98"/>
      <c r="I3" s="150"/>
      <c r="J3" s="146"/>
      <c r="K3" s="98"/>
      <c r="L3" s="98"/>
      <c r="M3" s="98"/>
    </row>
    <row r="4" spans="1:16" x14ac:dyDescent="0.25">
      <c r="B4" s="272" t="s">
        <v>423</v>
      </c>
      <c r="C4" s="273"/>
      <c r="D4" s="273"/>
      <c r="E4" s="273"/>
      <c r="F4" s="274"/>
      <c r="G4" s="99" t="s">
        <v>12</v>
      </c>
      <c r="H4" s="99"/>
      <c r="I4" s="151"/>
      <c r="J4" s="147"/>
      <c r="K4" s="99"/>
      <c r="L4" s="99"/>
      <c r="M4" s="99"/>
    </row>
    <row r="5" spans="1:16" ht="16.5" thickBot="1" x14ac:dyDescent="0.3">
      <c r="B5" s="265" t="s">
        <v>320</v>
      </c>
      <c r="C5" s="266"/>
      <c r="D5" s="266"/>
      <c r="E5" s="266"/>
      <c r="F5" s="267"/>
      <c r="G5" s="99"/>
      <c r="H5" s="99"/>
      <c r="I5" s="151"/>
      <c r="J5" s="147"/>
      <c r="K5" s="99"/>
      <c r="L5" s="99"/>
      <c r="M5" s="99"/>
    </row>
    <row r="6" spans="1:16" x14ac:dyDescent="0.25">
      <c r="B6" s="100"/>
      <c r="C6" s="100"/>
      <c r="D6" s="100"/>
      <c r="E6" s="100"/>
      <c r="F6" s="172"/>
      <c r="G6" s="100"/>
      <c r="H6" s="100"/>
      <c r="I6" s="152"/>
      <c r="J6" s="148"/>
      <c r="K6" s="100"/>
      <c r="L6" s="100"/>
    </row>
    <row r="7" spans="1:16" x14ac:dyDescent="0.25">
      <c r="B7" s="101" t="s">
        <v>16</v>
      </c>
      <c r="C7" s="158"/>
      <c r="D7" s="101" t="s">
        <v>2</v>
      </c>
      <c r="E7" s="257"/>
      <c r="F7" s="258"/>
      <c r="G7" s="100"/>
      <c r="H7" s="100"/>
      <c r="I7" s="152"/>
      <c r="J7" s="148"/>
      <c r="K7" s="100"/>
      <c r="L7" s="100"/>
    </row>
    <row r="8" spans="1:16" x14ac:dyDescent="0.25">
      <c r="B8" s="101" t="s">
        <v>17</v>
      </c>
      <c r="C8" s="158"/>
      <c r="D8" s="101" t="s">
        <v>1</v>
      </c>
      <c r="E8" s="257"/>
      <c r="F8" s="258"/>
      <c r="G8" s="100"/>
      <c r="H8" s="100"/>
      <c r="I8" s="152"/>
      <c r="J8" s="148"/>
      <c r="K8" s="100"/>
      <c r="L8" s="100"/>
    </row>
    <row r="9" spans="1:16" ht="16.5" thickBot="1" x14ac:dyDescent="0.3">
      <c r="B9" s="100"/>
      <c r="C9" s="100"/>
      <c r="D9" s="100"/>
      <c r="E9" s="100"/>
      <c r="F9" s="172"/>
      <c r="G9" s="100"/>
      <c r="H9" s="100"/>
      <c r="I9" s="152"/>
      <c r="J9" s="148"/>
    </row>
    <row r="10" spans="1:16" s="107" customFormat="1" ht="31.5" x14ac:dyDescent="0.25">
      <c r="A10" s="102"/>
      <c r="B10" s="103" t="s">
        <v>3</v>
      </c>
      <c r="C10" s="104" t="s">
        <v>7</v>
      </c>
      <c r="D10" s="104" t="s">
        <v>4</v>
      </c>
      <c r="E10" s="104" t="s">
        <v>204</v>
      </c>
      <c r="F10" s="104" t="s">
        <v>5</v>
      </c>
      <c r="G10" s="104" t="s">
        <v>374</v>
      </c>
      <c r="H10" s="154" t="s">
        <v>6</v>
      </c>
      <c r="I10" s="154" t="s">
        <v>28</v>
      </c>
      <c r="J10" s="154" t="s">
        <v>14</v>
      </c>
      <c r="K10" s="105" t="s">
        <v>9</v>
      </c>
      <c r="L10" s="106" t="s">
        <v>10</v>
      </c>
      <c r="M10" s="168" t="s">
        <v>8</v>
      </c>
    </row>
    <row r="11" spans="1:16" x14ac:dyDescent="0.25">
      <c r="A11" s="164">
        <v>1</v>
      </c>
      <c r="B11" s="109"/>
      <c r="C11" s="110" t="s">
        <v>12</v>
      </c>
      <c r="D11" s="165" t="str">
        <f>IFERROR(VLOOKUP(C11,Caseload!B:C,2,FALSE),"")</f>
        <v xml:space="preserve"> </v>
      </c>
      <c r="E11" s="108"/>
      <c r="F11" s="173"/>
      <c r="G11" s="111"/>
      <c r="H11" s="92" t="str">
        <f>IFERROR(VLOOKUP(F11,Taxonomy!F:H,3,FALSE),"")</f>
        <v/>
      </c>
      <c r="I11" s="112">
        <v>0</v>
      </c>
      <c r="J11" s="94" t="str">
        <f t="shared" ref="J11:J60" si="0">IFERROR(G11*H11-I11,"")</f>
        <v/>
      </c>
      <c r="K11" s="159"/>
      <c r="L11" s="160"/>
      <c r="M11" s="169"/>
    </row>
    <row r="12" spans="1:16" x14ac:dyDescent="0.25">
      <c r="A12" s="164">
        <f t="shared" ref="A12:A60" si="1">A11+1</f>
        <v>2</v>
      </c>
      <c r="B12" s="109" t="s">
        <v>12</v>
      </c>
      <c r="C12" s="110" t="s">
        <v>12</v>
      </c>
      <c r="D12" s="165" t="str">
        <f>IFERROR(VLOOKUP(C12,Caseload!B:C,2,FALSE),"")</f>
        <v xml:space="preserve"> </v>
      </c>
      <c r="E12" s="108" t="s">
        <v>12</v>
      </c>
      <c r="F12" s="173"/>
      <c r="G12" s="111"/>
      <c r="H12" s="92" t="str">
        <f>IFERROR(VLOOKUP(F12,Taxonomy!F:H,3,FALSE),"")</f>
        <v/>
      </c>
      <c r="I12" s="112">
        <v>0</v>
      </c>
      <c r="J12" s="94" t="str">
        <f t="shared" si="0"/>
        <v/>
      </c>
      <c r="K12" s="159"/>
      <c r="L12" s="160"/>
      <c r="M12" s="169"/>
    </row>
    <row r="13" spans="1:16" x14ac:dyDescent="0.25">
      <c r="A13" s="164">
        <f t="shared" si="1"/>
        <v>3</v>
      </c>
      <c r="B13" s="109" t="s">
        <v>12</v>
      </c>
      <c r="C13" s="110" t="s">
        <v>12</v>
      </c>
      <c r="D13" s="165" t="str">
        <f>IFERROR(VLOOKUP(C13,Caseload!B:C,2,FALSE),"")</f>
        <v xml:space="preserve"> </v>
      </c>
      <c r="E13" s="108" t="s">
        <v>12</v>
      </c>
      <c r="F13" s="173"/>
      <c r="G13" s="111"/>
      <c r="H13" s="92" t="str">
        <f>IFERROR(VLOOKUP(F13,Taxonomy!F:H,3,FALSE),"")</f>
        <v/>
      </c>
      <c r="I13" s="112">
        <v>0</v>
      </c>
      <c r="J13" s="94" t="str">
        <f t="shared" si="0"/>
        <v/>
      </c>
      <c r="K13" s="159"/>
      <c r="L13" s="160"/>
      <c r="M13" s="169"/>
    </row>
    <row r="14" spans="1:16" x14ac:dyDescent="0.25">
      <c r="A14" s="164">
        <f t="shared" si="1"/>
        <v>4</v>
      </c>
      <c r="B14" s="109" t="s">
        <v>12</v>
      </c>
      <c r="C14" s="110" t="s">
        <v>12</v>
      </c>
      <c r="D14" s="165" t="str">
        <f>IFERROR(VLOOKUP(C14,Caseload!B:C,2,FALSE),"")</f>
        <v xml:space="preserve"> </v>
      </c>
      <c r="E14" s="108" t="s">
        <v>12</v>
      </c>
      <c r="F14" s="173"/>
      <c r="G14" s="111"/>
      <c r="H14" s="92" t="str">
        <f>IFERROR(VLOOKUP(F14,Taxonomy!F:H,3,FALSE),"")</f>
        <v/>
      </c>
      <c r="I14" s="112">
        <v>0</v>
      </c>
      <c r="J14" s="94" t="str">
        <f t="shared" si="0"/>
        <v/>
      </c>
      <c r="K14" s="161"/>
      <c r="L14" s="160"/>
      <c r="M14" s="169"/>
    </row>
    <row r="15" spans="1:16" x14ac:dyDescent="0.25">
      <c r="A15" s="164">
        <f t="shared" si="1"/>
        <v>5</v>
      </c>
      <c r="B15" s="109"/>
      <c r="C15" s="110"/>
      <c r="D15" s="165" t="str">
        <f>IFERROR(VLOOKUP(C15,Caseload!B:C,2,FALSE),"")</f>
        <v/>
      </c>
      <c r="E15" s="108"/>
      <c r="F15" s="173"/>
      <c r="G15" s="111"/>
      <c r="H15" s="92" t="str">
        <f>IFERROR(VLOOKUP(F15,Taxonomy!F:H,3,FALSE),"")</f>
        <v/>
      </c>
      <c r="I15" s="112">
        <v>0</v>
      </c>
      <c r="J15" s="94" t="str">
        <f t="shared" si="0"/>
        <v/>
      </c>
      <c r="K15" s="161"/>
      <c r="L15" s="160"/>
      <c r="M15" s="169"/>
    </row>
    <row r="16" spans="1:16" x14ac:dyDescent="0.25">
      <c r="A16" s="164">
        <f t="shared" si="1"/>
        <v>6</v>
      </c>
      <c r="B16" s="109"/>
      <c r="C16" s="110"/>
      <c r="D16" s="165" t="str">
        <f>IFERROR(VLOOKUP(C16,Caseload!B:C,2,FALSE),"")</f>
        <v/>
      </c>
      <c r="E16" s="108"/>
      <c r="F16" s="173"/>
      <c r="G16" s="111"/>
      <c r="H16" s="92" t="str">
        <f>IFERROR(VLOOKUP(F16,Taxonomy!F:H,3,FALSE),"")</f>
        <v/>
      </c>
      <c r="I16" s="112">
        <v>0</v>
      </c>
      <c r="J16" s="94" t="str">
        <f t="shared" si="0"/>
        <v/>
      </c>
      <c r="K16" s="161"/>
      <c r="L16" s="160"/>
      <c r="M16" s="169"/>
    </row>
    <row r="17" spans="1:13" x14ac:dyDescent="0.25">
      <c r="A17" s="164">
        <f t="shared" si="1"/>
        <v>7</v>
      </c>
      <c r="B17" s="109"/>
      <c r="C17" s="110"/>
      <c r="D17" s="165" t="str">
        <f>IFERROR(VLOOKUP(C17,Caseload!B:C,2,FALSE),"")</f>
        <v/>
      </c>
      <c r="E17" s="108"/>
      <c r="F17" s="173"/>
      <c r="G17" s="111"/>
      <c r="H17" s="92" t="str">
        <f>IFERROR(VLOOKUP(F17,Taxonomy!F:H,3,FALSE),"")</f>
        <v/>
      </c>
      <c r="I17" s="112">
        <v>0</v>
      </c>
      <c r="J17" s="94" t="str">
        <f t="shared" si="0"/>
        <v/>
      </c>
      <c r="K17" s="161"/>
      <c r="L17" s="160"/>
      <c r="M17" s="169"/>
    </row>
    <row r="18" spans="1:13" x14ac:dyDescent="0.25">
      <c r="A18" s="164">
        <f t="shared" si="1"/>
        <v>8</v>
      </c>
      <c r="B18" s="109"/>
      <c r="C18" s="110"/>
      <c r="D18" s="165" t="str">
        <f>IFERROR(VLOOKUP(C18,Caseload!B:C,2,FALSE),"")</f>
        <v/>
      </c>
      <c r="E18" s="108"/>
      <c r="F18" s="173"/>
      <c r="G18" s="111"/>
      <c r="H18" s="92" t="str">
        <f>IFERROR(VLOOKUP(F18,Taxonomy!F:H,3,FALSE),"")</f>
        <v/>
      </c>
      <c r="I18" s="112">
        <v>0</v>
      </c>
      <c r="J18" s="94" t="str">
        <f t="shared" si="0"/>
        <v/>
      </c>
      <c r="K18" s="161"/>
      <c r="L18" s="160"/>
      <c r="M18" s="169"/>
    </row>
    <row r="19" spans="1:13" x14ac:dyDescent="0.25">
      <c r="A19" s="164">
        <f t="shared" si="1"/>
        <v>9</v>
      </c>
      <c r="B19" s="109"/>
      <c r="C19" s="110"/>
      <c r="D19" s="165" t="str">
        <f>IFERROR(VLOOKUP(C19,Caseload!B:C,2,FALSE),"")</f>
        <v/>
      </c>
      <c r="E19" s="108"/>
      <c r="F19" s="173"/>
      <c r="G19" s="111"/>
      <c r="H19" s="92" t="str">
        <f>IFERROR(VLOOKUP(F19,Taxonomy!F:H,3,FALSE),"")</f>
        <v/>
      </c>
      <c r="I19" s="112">
        <v>0</v>
      </c>
      <c r="J19" s="94" t="str">
        <f t="shared" si="0"/>
        <v/>
      </c>
      <c r="K19" s="161"/>
      <c r="L19" s="160"/>
      <c r="M19" s="169"/>
    </row>
    <row r="20" spans="1:13" x14ac:dyDescent="0.25">
      <c r="A20" s="164">
        <f t="shared" si="1"/>
        <v>10</v>
      </c>
      <c r="B20" s="109"/>
      <c r="C20" s="110"/>
      <c r="D20" s="165" t="str">
        <f>IFERROR(VLOOKUP(C20,Caseload!B:C,2,FALSE),"")</f>
        <v/>
      </c>
      <c r="E20" s="108"/>
      <c r="F20" s="173"/>
      <c r="G20" s="111"/>
      <c r="H20" s="92" t="str">
        <f>IFERROR(VLOOKUP(F20,Taxonomy!F:H,3,FALSE),"")</f>
        <v/>
      </c>
      <c r="I20" s="112">
        <v>0</v>
      </c>
      <c r="J20" s="94" t="str">
        <f t="shared" si="0"/>
        <v/>
      </c>
      <c r="K20" s="161"/>
      <c r="L20" s="160"/>
      <c r="M20" s="169"/>
    </row>
    <row r="21" spans="1:13" x14ac:dyDescent="0.25">
      <c r="A21" s="164">
        <f t="shared" si="1"/>
        <v>11</v>
      </c>
      <c r="B21" s="109"/>
      <c r="C21" s="110"/>
      <c r="D21" s="165" t="str">
        <f>IFERROR(VLOOKUP(C21,Caseload!B:C,2,FALSE),"")</f>
        <v/>
      </c>
      <c r="E21" s="108"/>
      <c r="F21" s="173"/>
      <c r="G21" s="111"/>
      <c r="H21" s="92" t="str">
        <f>IFERROR(VLOOKUP(F21,Taxonomy!F:H,3,FALSE),"")</f>
        <v/>
      </c>
      <c r="I21" s="112">
        <v>0</v>
      </c>
      <c r="J21" s="94" t="str">
        <f t="shared" si="0"/>
        <v/>
      </c>
      <c r="K21" s="161"/>
      <c r="L21" s="160"/>
      <c r="M21" s="169"/>
    </row>
    <row r="22" spans="1:13" x14ac:dyDescent="0.25">
      <c r="A22" s="164">
        <f t="shared" si="1"/>
        <v>12</v>
      </c>
      <c r="B22" s="109"/>
      <c r="C22" s="110"/>
      <c r="D22" s="165" t="str">
        <f>IFERROR(VLOOKUP(C22,Caseload!B:C,2,FALSE),"")</f>
        <v/>
      </c>
      <c r="E22" s="108"/>
      <c r="F22" s="173"/>
      <c r="G22" s="111"/>
      <c r="H22" s="92" t="str">
        <f>IFERROR(VLOOKUP(F22,Taxonomy!F:H,3,FALSE),"")</f>
        <v/>
      </c>
      <c r="I22" s="112">
        <v>0</v>
      </c>
      <c r="J22" s="94" t="str">
        <f t="shared" si="0"/>
        <v/>
      </c>
      <c r="K22" s="161"/>
      <c r="L22" s="160"/>
      <c r="M22" s="169"/>
    </row>
    <row r="23" spans="1:13" x14ac:dyDescent="0.25">
      <c r="A23" s="164">
        <f t="shared" si="1"/>
        <v>13</v>
      </c>
      <c r="B23" s="109"/>
      <c r="C23" s="110"/>
      <c r="D23" s="165" t="str">
        <f>IFERROR(VLOOKUP(C23,Caseload!B:C,2,FALSE),"")</f>
        <v/>
      </c>
      <c r="E23" s="108"/>
      <c r="F23" s="173"/>
      <c r="G23" s="111"/>
      <c r="H23" s="92" t="str">
        <f>IFERROR(VLOOKUP(F23,Taxonomy!F:H,3,FALSE),"")</f>
        <v/>
      </c>
      <c r="I23" s="112">
        <v>0</v>
      </c>
      <c r="J23" s="94" t="str">
        <f t="shared" si="0"/>
        <v/>
      </c>
      <c r="K23" s="161"/>
      <c r="L23" s="160"/>
      <c r="M23" s="169"/>
    </row>
    <row r="24" spans="1:13" x14ac:dyDescent="0.25">
      <c r="A24" s="164">
        <f t="shared" si="1"/>
        <v>14</v>
      </c>
      <c r="B24" s="109"/>
      <c r="C24" s="110"/>
      <c r="D24" s="165" t="str">
        <f>IFERROR(VLOOKUP(C24,Caseload!B:C,2,FALSE),"")</f>
        <v/>
      </c>
      <c r="E24" s="108"/>
      <c r="F24" s="173"/>
      <c r="G24" s="111"/>
      <c r="H24" s="92" t="str">
        <f>IFERROR(VLOOKUP(F24,Taxonomy!F:H,3,FALSE),"")</f>
        <v/>
      </c>
      <c r="I24" s="112">
        <v>0</v>
      </c>
      <c r="J24" s="94" t="str">
        <f t="shared" si="0"/>
        <v/>
      </c>
      <c r="K24" s="161"/>
      <c r="L24" s="160"/>
      <c r="M24" s="169"/>
    </row>
    <row r="25" spans="1:13" x14ac:dyDescent="0.25">
      <c r="A25" s="164">
        <f t="shared" si="1"/>
        <v>15</v>
      </c>
      <c r="B25" s="109"/>
      <c r="C25" s="110"/>
      <c r="D25" s="165" t="str">
        <f>IFERROR(VLOOKUP(C25,Caseload!B:C,2,FALSE),"")</f>
        <v/>
      </c>
      <c r="E25" s="108"/>
      <c r="F25" s="173"/>
      <c r="G25" s="111"/>
      <c r="H25" s="92" t="str">
        <f>IFERROR(VLOOKUP(F25,Taxonomy!F:H,3,FALSE),"")</f>
        <v/>
      </c>
      <c r="I25" s="112">
        <v>0</v>
      </c>
      <c r="J25" s="94" t="str">
        <f t="shared" si="0"/>
        <v/>
      </c>
      <c r="K25" s="161"/>
      <c r="L25" s="160"/>
      <c r="M25" s="169"/>
    </row>
    <row r="26" spans="1:13" x14ac:dyDescent="0.25">
      <c r="A26" s="164">
        <f t="shared" si="1"/>
        <v>16</v>
      </c>
      <c r="B26" s="109"/>
      <c r="C26" s="110"/>
      <c r="D26" s="165" t="str">
        <f>IFERROR(VLOOKUP(C26,Caseload!B:C,2,FALSE),"")</f>
        <v/>
      </c>
      <c r="E26" s="108"/>
      <c r="F26" s="173"/>
      <c r="G26" s="111"/>
      <c r="H26" s="92" t="str">
        <f>IFERROR(VLOOKUP(F26,Taxonomy!F:H,3,FALSE),"")</f>
        <v/>
      </c>
      <c r="I26" s="112">
        <v>0</v>
      </c>
      <c r="J26" s="94" t="str">
        <f t="shared" si="0"/>
        <v/>
      </c>
      <c r="K26" s="161"/>
      <c r="L26" s="160"/>
      <c r="M26" s="169"/>
    </row>
    <row r="27" spans="1:13" x14ac:dyDescent="0.25">
      <c r="A27" s="164">
        <f t="shared" si="1"/>
        <v>17</v>
      </c>
      <c r="B27" s="109"/>
      <c r="C27" s="110"/>
      <c r="D27" s="165" t="str">
        <f>IFERROR(VLOOKUP(C27,Caseload!B:C,2,FALSE),"")</f>
        <v/>
      </c>
      <c r="E27" s="108"/>
      <c r="F27" s="173"/>
      <c r="G27" s="111"/>
      <c r="H27" s="92" t="str">
        <f>IFERROR(VLOOKUP(F27,Taxonomy!F:H,3,FALSE),"")</f>
        <v/>
      </c>
      <c r="I27" s="112">
        <v>0</v>
      </c>
      <c r="J27" s="94" t="str">
        <f t="shared" si="0"/>
        <v/>
      </c>
      <c r="K27" s="161"/>
      <c r="L27" s="160"/>
      <c r="M27" s="169"/>
    </row>
    <row r="28" spans="1:13" x14ac:dyDescent="0.25">
      <c r="A28" s="164">
        <f t="shared" si="1"/>
        <v>18</v>
      </c>
      <c r="B28" s="109"/>
      <c r="C28" s="110"/>
      <c r="D28" s="165" t="str">
        <f>IFERROR(VLOOKUP(C28,Caseload!B:C,2,FALSE),"")</f>
        <v/>
      </c>
      <c r="E28" s="108"/>
      <c r="F28" s="173"/>
      <c r="G28" s="111"/>
      <c r="H28" s="92" t="str">
        <f>IFERROR(VLOOKUP(F28,Taxonomy!F:H,3,FALSE),"")</f>
        <v/>
      </c>
      <c r="I28" s="112">
        <v>0</v>
      </c>
      <c r="J28" s="94" t="str">
        <f t="shared" si="0"/>
        <v/>
      </c>
      <c r="K28" s="161"/>
      <c r="L28" s="160"/>
      <c r="M28" s="169"/>
    </row>
    <row r="29" spans="1:13" x14ac:dyDescent="0.25">
      <c r="A29" s="164">
        <f t="shared" si="1"/>
        <v>19</v>
      </c>
      <c r="B29" s="109"/>
      <c r="C29" s="110"/>
      <c r="D29" s="165" t="str">
        <f>IFERROR(VLOOKUP(C29,Caseload!B:C,2,FALSE),"")</f>
        <v/>
      </c>
      <c r="E29" s="108"/>
      <c r="F29" s="173"/>
      <c r="G29" s="111"/>
      <c r="H29" s="92" t="str">
        <f>IFERROR(VLOOKUP(F29,Taxonomy!F:H,3,FALSE),"")</f>
        <v/>
      </c>
      <c r="I29" s="112">
        <v>0</v>
      </c>
      <c r="J29" s="94" t="str">
        <f t="shared" si="0"/>
        <v/>
      </c>
      <c r="K29" s="161"/>
      <c r="L29" s="160"/>
      <c r="M29" s="169"/>
    </row>
    <row r="30" spans="1:13" x14ac:dyDescent="0.25">
      <c r="A30" s="164">
        <f t="shared" si="1"/>
        <v>20</v>
      </c>
      <c r="B30" s="109"/>
      <c r="C30" s="110"/>
      <c r="D30" s="165" t="str">
        <f>IFERROR(VLOOKUP(C30,Caseload!B:C,2,FALSE),"")</f>
        <v/>
      </c>
      <c r="E30" s="108"/>
      <c r="F30" s="173"/>
      <c r="G30" s="111"/>
      <c r="H30" s="92" t="str">
        <f>IFERROR(VLOOKUP(F30,Taxonomy!F:H,3,FALSE),"")</f>
        <v/>
      </c>
      <c r="I30" s="112">
        <v>0</v>
      </c>
      <c r="J30" s="94" t="str">
        <f t="shared" si="0"/>
        <v/>
      </c>
      <c r="K30" s="161"/>
      <c r="L30" s="160"/>
      <c r="M30" s="169"/>
    </row>
    <row r="31" spans="1:13" x14ac:dyDescent="0.25">
      <c r="A31" s="164">
        <f t="shared" si="1"/>
        <v>21</v>
      </c>
      <c r="B31" s="109"/>
      <c r="C31" s="110"/>
      <c r="D31" s="165" t="str">
        <f>IFERROR(VLOOKUP(C31,Caseload!B:C,2,FALSE),"")</f>
        <v/>
      </c>
      <c r="E31" s="108"/>
      <c r="F31" s="173"/>
      <c r="G31" s="111"/>
      <c r="H31" s="92" t="str">
        <f>IFERROR(VLOOKUP(F31,Taxonomy!F:H,3,FALSE),"")</f>
        <v/>
      </c>
      <c r="I31" s="112">
        <v>0</v>
      </c>
      <c r="J31" s="94" t="str">
        <f t="shared" si="0"/>
        <v/>
      </c>
      <c r="K31" s="161"/>
      <c r="L31" s="160"/>
      <c r="M31" s="169"/>
    </row>
    <row r="32" spans="1:13" x14ac:dyDescent="0.25">
      <c r="A32" s="164">
        <f t="shared" si="1"/>
        <v>22</v>
      </c>
      <c r="B32" s="109"/>
      <c r="C32" s="110"/>
      <c r="D32" s="165" t="str">
        <f>IFERROR(VLOOKUP(C32,Caseload!B:C,2,FALSE),"")</f>
        <v/>
      </c>
      <c r="E32" s="108"/>
      <c r="F32" s="173"/>
      <c r="G32" s="111"/>
      <c r="H32" s="92" t="str">
        <f>IFERROR(VLOOKUP(F32,Taxonomy!F:H,3,FALSE),"")</f>
        <v/>
      </c>
      <c r="I32" s="112">
        <v>0</v>
      </c>
      <c r="J32" s="94" t="str">
        <f t="shared" si="0"/>
        <v/>
      </c>
      <c r="K32" s="161"/>
      <c r="L32" s="160"/>
      <c r="M32" s="169"/>
    </row>
    <row r="33" spans="1:13" x14ac:dyDescent="0.25">
      <c r="A33" s="164">
        <f t="shared" si="1"/>
        <v>23</v>
      </c>
      <c r="B33" s="109"/>
      <c r="C33" s="110"/>
      <c r="D33" s="165" t="str">
        <f>IFERROR(VLOOKUP(C33,Caseload!B:C,2,FALSE),"")</f>
        <v/>
      </c>
      <c r="E33" s="108"/>
      <c r="F33" s="173"/>
      <c r="G33" s="111"/>
      <c r="H33" s="92" t="str">
        <f>IFERROR(VLOOKUP(F33,Taxonomy!F:H,3,FALSE),"")</f>
        <v/>
      </c>
      <c r="I33" s="112">
        <v>0</v>
      </c>
      <c r="J33" s="94" t="str">
        <f t="shared" si="0"/>
        <v/>
      </c>
      <c r="K33" s="161"/>
      <c r="L33" s="160"/>
      <c r="M33" s="169"/>
    </row>
    <row r="34" spans="1:13" x14ac:dyDescent="0.25">
      <c r="A34" s="164">
        <f t="shared" si="1"/>
        <v>24</v>
      </c>
      <c r="B34" s="109"/>
      <c r="C34" s="110"/>
      <c r="D34" s="165" t="str">
        <f>IFERROR(VLOOKUP(C34,Caseload!B:C,2,FALSE),"")</f>
        <v/>
      </c>
      <c r="E34" s="108"/>
      <c r="F34" s="173"/>
      <c r="G34" s="111"/>
      <c r="H34" s="92" t="str">
        <f>IFERROR(VLOOKUP(F34,Taxonomy!F:H,3,FALSE),"")</f>
        <v/>
      </c>
      <c r="I34" s="112">
        <v>0</v>
      </c>
      <c r="J34" s="94" t="str">
        <f t="shared" si="0"/>
        <v/>
      </c>
      <c r="K34" s="161"/>
      <c r="L34" s="160"/>
      <c r="M34" s="169"/>
    </row>
    <row r="35" spans="1:13" x14ac:dyDescent="0.25">
      <c r="A35" s="164">
        <f t="shared" si="1"/>
        <v>25</v>
      </c>
      <c r="B35" s="109"/>
      <c r="C35" s="110"/>
      <c r="D35" s="165" t="str">
        <f>IFERROR(VLOOKUP(C35,Caseload!B:C,2,FALSE),"")</f>
        <v/>
      </c>
      <c r="E35" s="108"/>
      <c r="F35" s="173"/>
      <c r="G35" s="111"/>
      <c r="H35" s="92" t="str">
        <f>IFERROR(VLOOKUP(F35,Taxonomy!F:H,3,FALSE),"")</f>
        <v/>
      </c>
      <c r="I35" s="112">
        <v>0</v>
      </c>
      <c r="J35" s="94" t="str">
        <f t="shared" si="0"/>
        <v/>
      </c>
      <c r="K35" s="161"/>
      <c r="L35" s="160"/>
      <c r="M35" s="169"/>
    </row>
    <row r="36" spans="1:13" x14ac:dyDescent="0.25">
      <c r="A36" s="164">
        <f t="shared" si="1"/>
        <v>26</v>
      </c>
      <c r="B36" s="109"/>
      <c r="C36" s="110"/>
      <c r="D36" s="165" t="str">
        <f>IFERROR(VLOOKUP(C36,Caseload!B:C,2,FALSE),"")</f>
        <v/>
      </c>
      <c r="E36" s="108"/>
      <c r="F36" s="173"/>
      <c r="G36" s="111"/>
      <c r="H36" s="92" t="str">
        <f>IFERROR(VLOOKUP(F36,Taxonomy!F:H,3,FALSE),"")</f>
        <v/>
      </c>
      <c r="I36" s="112">
        <v>0</v>
      </c>
      <c r="J36" s="94" t="str">
        <f t="shared" si="0"/>
        <v/>
      </c>
      <c r="K36" s="161"/>
      <c r="L36" s="160"/>
      <c r="M36" s="169"/>
    </row>
    <row r="37" spans="1:13" x14ac:dyDescent="0.25">
      <c r="A37" s="164">
        <f t="shared" si="1"/>
        <v>27</v>
      </c>
      <c r="B37" s="109"/>
      <c r="C37" s="110"/>
      <c r="D37" s="165" t="str">
        <f>IFERROR(VLOOKUP(C37,Caseload!B:C,2,FALSE),"")</f>
        <v/>
      </c>
      <c r="E37" s="108"/>
      <c r="F37" s="173"/>
      <c r="G37" s="111"/>
      <c r="H37" s="92" t="str">
        <f>IFERROR(VLOOKUP(F37,Taxonomy!F:H,3,FALSE),"")</f>
        <v/>
      </c>
      <c r="I37" s="112">
        <v>0</v>
      </c>
      <c r="J37" s="94" t="str">
        <f t="shared" si="0"/>
        <v/>
      </c>
      <c r="K37" s="161"/>
      <c r="L37" s="160"/>
      <c r="M37" s="169"/>
    </row>
    <row r="38" spans="1:13" x14ac:dyDescent="0.25">
      <c r="A38" s="164">
        <f t="shared" si="1"/>
        <v>28</v>
      </c>
      <c r="B38" s="109"/>
      <c r="C38" s="110"/>
      <c r="D38" s="165" t="str">
        <f>IFERROR(VLOOKUP(C38,Caseload!B:C,2,FALSE),"")</f>
        <v/>
      </c>
      <c r="E38" s="108"/>
      <c r="F38" s="173"/>
      <c r="G38" s="111"/>
      <c r="H38" s="92" t="str">
        <f>IFERROR(VLOOKUP(F38,Taxonomy!F:H,3,FALSE),"")</f>
        <v/>
      </c>
      <c r="I38" s="112">
        <v>0</v>
      </c>
      <c r="J38" s="94" t="str">
        <f t="shared" si="0"/>
        <v/>
      </c>
      <c r="K38" s="161"/>
      <c r="L38" s="160"/>
      <c r="M38" s="169"/>
    </row>
    <row r="39" spans="1:13" x14ac:dyDescent="0.25">
      <c r="A39" s="164">
        <f t="shared" si="1"/>
        <v>29</v>
      </c>
      <c r="B39" s="109"/>
      <c r="C39" s="110"/>
      <c r="D39" s="165" t="str">
        <f>IFERROR(VLOOKUP(C39,Caseload!B:C,2,FALSE),"")</f>
        <v/>
      </c>
      <c r="E39" s="108"/>
      <c r="F39" s="173"/>
      <c r="G39" s="111"/>
      <c r="H39" s="92" t="str">
        <f>IFERROR(VLOOKUP(F39,Taxonomy!F:H,3,FALSE),"")</f>
        <v/>
      </c>
      <c r="I39" s="112">
        <v>0</v>
      </c>
      <c r="J39" s="94" t="str">
        <f t="shared" si="0"/>
        <v/>
      </c>
      <c r="K39" s="161"/>
      <c r="L39" s="160"/>
      <c r="M39" s="169"/>
    </row>
    <row r="40" spans="1:13" x14ac:dyDescent="0.25">
      <c r="A40" s="164">
        <f t="shared" si="1"/>
        <v>30</v>
      </c>
      <c r="B40" s="109"/>
      <c r="C40" s="110"/>
      <c r="D40" s="165" t="str">
        <f>IFERROR(VLOOKUP(C40,Caseload!B:C,2,FALSE),"")</f>
        <v/>
      </c>
      <c r="E40" s="108"/>
      <c r="F40" s="173"/>
      <c r="G40" s="111"/>
      <c r="H40" s="92" t="str">
        <f>IFERROR(VLOOKUP(F40,Taxonomy!F:H,3,FALSE),"")</f>
        <v/>
      </c>
      <c r="I40" s="112">
        <v>0</v>
      </c>
      <c r="J40" s="94" t="str">
        <f t="shared" si="0"/>
        <v/>
      </c>
      <c r="K40" s="161"/>
      <c r="L40" s="160"/>
      <c r="M40" s="169"/>
    </row>
    <row r="41" spans="1:13" x14ac:dyDescent="0.25">
      <c r="A41" s="164">
        <f t="shared" si="1"/>
        <v>31</v>
      </c>
      <c r="B41" s="109"/>
      <c r="C41" s="110"/>
      <c r="D41" s="165" t="str">
        <f>IFERROR(VLOOKUP(C41,Caseload!B:C,2,FALSE),"")</f>
        <v/>
      </c>
      <c r="E41" s="108"/>
      <c r="F41" s="173"/>
      <c r="G41" s="111"/>
      <c r="H41" s="92" t="str">
        <f>IFERROR(VLOOKUP(F41,Taxonomy!F:H,3,FALSE),"")</f>
        <v/>
      </c>
      <c r="I41" s="112">
        <v>0</v>
      </c>
      <c r="J41" s="94" t="str">
        <f t="shared" si="0"/>
        <v/>
      </c>
      <c r="K41" s="161"/>
      <c r="L41" s="160"/>
      <c r="M41" s="169"/>
    </row>
    <row r="42" spans="1:13" x14ac:dyDescent="0.25">
      <c r="A42" s="164">
        <f t="shared" si="1"/>
        <v>32</v>
      </c>
      <c r="B42" s="109" t="s">
        <v>12</v>
      </c>
      <c r="C42" s="110" t="s">
        <v>12</v>
      </c>
      <c r="D42" s="165" t="s">
        <v>12</v>
      </c>
      <c r="E42" s="108" t="s">
        <v>12</v>
      </c>
      <c r="F42" s="173" t="s">
        <v>12</v>
      </c>
      <c r="G42" s="111" t="s">
        <v>12</v>
      </c>
      <c r="H42" s="92">
        <f>IFERROR(VLOOKUP(F42,Taxonomy!F:H,3,FALSE),"")</f>
        <v>0</v>
      </c>
      <c r="I42" s="112">
        <v>0</v>
      </c>
      <c r="J42" s="94" t="str">
        <f t="shared" si="0"/>
        <v/>
      </c>
      <c r="K42" s="161"/>
      <c r="L42" s="160"/>
      <c r="M42" s="169"/>
    </row>
    <row r="43" spans="1:13" x14ac:dyDescent="0.25">
      <c r="A43" s="164">
        <f t="shared" si="1"/>
        <v>33</v>
      </c>
      <c r="B43" s="109"/>
      <c r="C43" s="110"/>
      <c r="D43" s="165" t="str">
        <f>IFERROR(VLOOKUP(C43,Caseload!B:C,2,FALSE),"")</f>
        <v/>
      </c>
      <c r="E43" s="108"/>
      <c r="F43" s="173"/>
      <c r="G43" s="111"/>
      <c r="H43" s="92" t="str">
        <f>IFERROR(VLOOKUP(F43,Taxonomy!F:H,3,FALSE),"")</f>
        <v/>
      </c>
      <c r="I43" s="112">
        <v>0</v>
      </c>
      <c r="J43" s="94" t="str">
        <f t="shared" si="0"/>
        <v/>
      </c>
      <c r="K43" s="161"/>
      <c r="L43" s="160"/>
      <c r="M43" s="169"/>
    </row>
    <row r="44" spans="1:13" x14ac:dyDescent="0.25">
      <c r="A44" s="164">
        <f t="shared" si="1"/>
        <v>34</v>
      </c>
      <c r="B44" s="109"/>
      <c r="C44" s="110"/>
      <c r="D44" s="165" t="str">
        <f>IFERROR(VLOOKUP(C44,Caseload!B:C,2,FALSE),"")</f>
        <v/>
      </c>
      <c r="E44" s="108"/>
      <c r="F44" s="173"/>
      <c r="G44" s="111"/>
      <c r="H44" s="92" t="str">
        <f>IFERROR(VLOOKUP(F44,Taxonomy!F:H,3,FALSE),"")</f>
        <v/>
      </c>
      <c r="I44" s="112">
        <v>0</v>
      </c>
      <c r="J44" s="94" t="str">
        <f t="shared" si="0"/>
        <v/>
      </c>
      <c r="K44" s="161"/>
      <c r="L44" s="160"/>
      <c r="M44" s="169"/>
    </row>
    <row r="45" spans="1:13" x14ac:dyDescent="0.25">
      <c r="A45" s="164">
        <f t="shared" si="1"/>
        <v>35</v>
      </c>
      <c r="B45" s="109"/>
      <c r="C45" s="110"/>
      <c r="D45" s="165" t="str">
        <f>IFERROR(VLOOKUP(C45,Caseload!B:C,2,FALSE),"")</f>
        <v/>
      </c>
      <c r="E45" s="108"/>
      <c r="F45" s="173"/>
      <c r="G45" s="111"/>
      <c r="H45" s="92" t="str">
        <f>IFERROR(VLOOKUP(F45,Taxonomy!F:H,3,FALSE),"")</f>
        <v/>
      </c>
      <c r="I45" s="112">
        <v>0</v>
      </c>
      <c r="J45" s="94" t="str">
        <f t="shared" si="0"/>
        <v/>
      </c>
      <c r="K45" s="161"/>
      <c r="L45" s="160"/>
      <c r="M45" s="169"/>
    </row>
    <row r="46" spans="1:13" x14ac:dyDescent="0.25">
      <c r="A46" s="164">
        <f t="shared" si="1"/>
        <v>36</v>
      </c>
      <c r="B46" s="109"/>
      <c r="C46" s="110"/>
      <c r="D46" s="165" t="str">
        <f>IFERROR(VLOOKUP(C46,Caseload!B:C,2,FALSE),"")</f>
        <v/>
      </c>
      <c r="E46" s="108"/>
      <c r="F46" s="173"/>
      <c r="G46" s="111"/>
      <c r="H46" s="92" t="str">
        <f>IFERROR(VLOOKUP(F46,Taxonomy!F:H,3,FALSE),"")</f>
        <v/>
      </c>
      <c r="I46" s="112">
        <v>0</v>
      </c>
      <c r="J46" s="94" t="str">
        <f t="shared" si="0"/>
        <v/>
      </c>
      <c r="K46" s="161"/>
      <c r="L46" s="160"/>
      <c r="M46" s="169"/>
    </row>
    <row r="47" spans="1:13" x14ac:dyDescent="0.25">
      <c r="A47" s="164">
        <f t="shared" si="1"/>
        <v>37</v>
      </c>
      <c r="B47" s="109"/>
      <c r="C47" s="110"/>
      <c r="D47" s="165" t="str">
        <f>IFERROR(VLOOKUP(C47,Caseload!B:C,2,FALSE),"")</f>
        <v/>
      </c>
      <c r="E47" s="108"/>
      <c r="F47" s="173"/>
      <c r="G47" s="111"/>
      <c r="H47" s="92" t="str">
        <f>IFERROR(VLOOKUP(F47,Taxonomy!F:H,3,FALSE),"")</f>
        <v/>
      </c>
      <c r="I47" s="112">
        <v>0</v>
      </c>
      <c r="J47" s="94" t="str">
        <f t="shared" si="0"/>
        <v/>
      </c>
      <c r="K47" s="161"/>
      <c r="L47" s="160"/>
      <c r="M47" s="169"/>
    </row>
    <row r="48" spans="1:13" x14ac:dyDescent="0.25">
      <c r="A48" s="164">
        <f t="shared" si="1"/>
        <v>38</v>
      </c>
      <c r="B48" s="109"/>
      <c r="C48" s="110"/>
      <c r="D48" s="165" t="str">
        <f>IFERROR(VLOOKUP(C48,Caseload!B:C,2,FALSE),"")</f>
        <v/>
      </c>
      <c r="E48" s="108"/>
      <c r="F48" s="173"/>
      <c r="G48" s="111"/>
      <c r="H48" s="92" t="str">
        <f>IFERROR(VLOOKUP(F48,Taxonomy!F:H,3,FALSE),"")</f>
        <v/>
      </c>
      <c r="I48" s="112">
        <v>0</v>
      </c>
      <c r="J48" s="94" t="str">
        <f t="shared" si="0"/>
        <v/>
      </c>
      <c r="K48" s="161"/>
      <c r="L48" s="160"/>
      <c r="M48" s="169"/>
    </row>
    <row r="49" spans="1:13" x14ac:dyDescent="0.25">
      <c r="A49" s="164">
        <f t="shared" si="1"/>
        <v>39</v>
      </c>
      <c r="B49" s="109"/>
      <c r="C49" s="110"/>
      <c r="D49" s="165" t="str">
        <f>IFERROR(VLOOKUP(C49,Caseload!B:C,2,FALSE),"")</f>
        <v/>
      </c>
      <c r="E49" s="108"/>
      <c r="F49" s="173"/>
      <c r="G49" s="111"/>
      <c r="H49" s="92" t="str">
        <f>IFERROR(VLOOKUP(F49,Taxonomy!F:H,3,FALSE),"")</f>
        <v/>
      </c>
      <c r="I49" s="112">
        <v>0</v>
      </c>
      <c r="J49" s="94" t="str">
        <f t="shared" si="0"/>
        <v/>
      </c>
      <c r="K49" s="161"/>
      <c r="L49" s="160"/>
      <c r="M49" s="169"/>
    </row>
    <row r="50" spans="1:13" x14ac:dyDescent="0.25">
      <c r="A50" s="164">
        <f t="shared" si="1"/>
        <v>40</v>
      </c>
      <c r="B50" s="109"/>
      <c r="C50" s="110"/>
      <c r="D50" s="165" t="str">
        <f>IFERROR(VLOOKUP(C50,Caseload!B:C,2,FALSE),"")</f>
        <v/>
      </c>
      <c r="E50" s="108"/>
      <c r="F50" s="173"/>
      <c r="G50" s="111"/>
      <c r="H50" s="92" t="str">
        <f>IFERROR(VLOOKUP(F50,Taxonomy!F:H,3,FALSE),"")</f>
        <v/>
      </c>
      <c r="I50" s="112">
        <v>0</v>
      </c>
      <c r="J50" s="94" t="str">
        <f t="shared" si="0"/>
        <v/>
      </c>
      <c r="K50" s="161"/>
      <c r="L50" s="160"/>
      <c r="M50" s="169"/>
    </row>
    <row r="51" spans="1:13" x14ac:dyDescent="0.25">
      <c r="A51" s="164">
        <f t="shared" si="1"/>
        <v>41</v>
      </c>
      <c r="B51" s="109"/>
      <c r="C51" s="110"/>
      <c r="D51" s="165" t="str">
        <f>IFERROR(VLOOKUP(C51,Caseload!B:C,2,FALSE),"")</f>
        <v/>
      </c>
      <c r="E51" s="108"/>
      <c r="F51" s="173"/>
      <c r="G51" s="111"/>
      <c r="H51" s="92" t="str">
        <f>IFERROR(VLOOKUP(F51,Taxonomy!F:H,3,FALSE),"")</f>
        <v/>
      </c>
      <c r="I51" s="112">
        <v>0</v>
      </c>
      <c r="J51" s="94" t="str">
        <f t="shared" si="0"/>
        <v/>
      </c>
      <c r="K51" s="161"/>
      <c r="L51" s="160"/>
      <c r="M51" s="169"/>
    </row>
    <row r="52" spans="1:13" x14ac:dyDescent="0.25">
      <c r="A52" s="164">
        <f t="shared" si="1"/>
        <v>42</v>
      </c>
      <c r="B52" s="109"/>
      <c r="C52" s="110"/>
      <c r="D52" s="165" t="str">
        <f>IFERROR(VLOOKUP(C52,Caseload!B:C,2,FALSE),"")</f>
        <v/>
      </c>
      <c r="E52" s="108"/>
      <c r="F52" s="173"/>
      <c r="G52" s="111"/>
      <c r="H52" s="92" t="str">
        <f>IFERROR(VLOOKUP(F52,Taxonomy!F:H,3,FALSE),"")</f>
        <v/>
      </c>
      <c r="I52" s="112">
        <v>0</v>
      </c>
      <c r="J52" s="94" t="str">
        <f t="shared" si="0"/>
        <v/>
      </c>
      <c r="K52" s="161"/>
      <c r="L52" s="160"/>
      <c r="M52" s="169"/>
    </row>
    <row r="53" spans="1:13" x14ac:dyDescent="0.25">
      <c r="A53" s="164">
        <f t="shared" si="1"/>
        <v>43</v>
      </c>
      <c r="B53" s="109"/>
      <c r="C53" s="110"/>
      <c r="D53" s="165" t="str">
        <f>IFERROR(VLOOKUP(C53,Caseload!B:C,2,FALSE),"")</f>
        <v/>
      </c>
      <c r="E53" s="108"/>
      <c r="F53" s="173"/>
      <c r="G53" s="111"/>
      <c r="H53" s="92" t="str">
        <f>IFERROR(VLOOKUP(F53,Taxonomy!F:H,3,FALSE),"")</f>
        <v/>
      </c>
      <c r="I53" s="112">
        <v>0</v>
      </c>
      <c r="J53" s="94" t="str">
        <f t="shared" si="0"/>
        <v/>
      </c>
      <c r="K53" s="161"/>
      <c r="L53" s="160"/>
      <c r="M53" s="169"/>
    </row>
    <row r="54" spans="1:13" x14ac:dyDescent="0.25">
      <c r="A54" s="164">
        <f t="shared" si="1"/>
        <v>44</v>
      </c>
      <c r="B54" s="109"/>
      <c r="C54" s="110"/>
      <c r="D54" s="165" t="str">
        <f>IFERROR(VLOOKUP(C54,Caseload!B:C,2,FALSE),"")</f>
        <v/>
      </c>
      <c r="E54" s="108"/>
      <c r="F54" s="173"/>
      <c r="G54" s="111"/>
      <c r="H54" s="92" t="str">
        <f>IFERROR(VLOOKUP(F54,Taxonomy!F:H,3,FALSE),"")</f>
        <v/>
      </c>
      <c r="I54" s="112">
        <v>0</v>
      </c>
      <c r="J54" s="94" t="str">
        <f t="shared" si="0"/>
        <v/>
      </c>
      <c r="K54" s="161"/>
      <c r="L54" s="160"/>
      <c r="M54" s="169"/>
    </row>
    <row r="55" spans="1:13" x14ac:dyDescent="0.25">
      <c r="A55" s="164">
        <f t="shared" si="1"/>
        <v>45</v>
      </c>
      <c r="B55" s="109"/>
      <c r="C55" s="110"/>
      <c r="D55" s="165" t="str">
        <f>IFERROR(VLOOKUP(C55,Caseload!B:C,2,FALSE),"")</f>
        <v/>
      </c>
      <c r="E55" s="108"/>
      <c r="F55" s="173"/>
      <c r="G55" s="111"/>
      <c r="H55" s="92" t="str">
        <f>IFERROR(VLOOKUP(F55,Taxonomy!F:H,3,FALSE),"")</f>
        <v/>
      </c>
      <c r="I55" s="112">
        <v>0</v>
      </c>
      <c r="J55" s="94" t="str">
        <f t="shared" si="0"/>
        <v/>
      </c>
      <c r="K55" s="161"/>
      <c r="L55" s="160"/>
      <c r="M55" s="169"/>
    </row>
    <row r="56" spans="1:13" x14ac:dyDescent="0.25">
      <c r="A56" s="164">
        <f t="shared" si="1"/>
        <v>46</v>
      </c>
      <c r="B56" s="109"/>
      <c r="C56" s="110"/>
      <c r="D56" s="165" t="str">
        <f>IFERROR(VLOOKUP(C56,Caseload!B:C,2,FALSE),"")</f>
        <v/>
      </c>
      <c r="E56" s="108"/>
      <c r="F56" s="173"/>
      <c r="G56" s="111"/>
      <c r="H56" s="92" t="str">
        <f>IFERROR(VLOOKUP(F56,Taxonomy!F:H,3,FALSE),"")</f>
        <v/>
      </c>
      <c r="I56" s="112">
        <v>0</v>
      </c>
      <c r="J56" s="94" t="str">
        <f t="shared" si="0"/>
        <v/>
      </c>
      <c r="K56" s="161"/>
      <c r="L56" s="160"/>
      <c r="M56" s="169"/>
    </row>
    <row r="57" spans="1:13" x14ac:dyDescent="0.25">
      <c r="A57" s="164">
        <f t="shared" si="1"/>
        <v>47</v>
      </c>
      <c r="B57" s="109"/>
      <c r="C57" s="110"/>
      <c r="D57" s="165" t="str">
        <f>IFERROR(VLOOKUP(C57,Caseload!B:C,2,FALSE),"")</f>
        <v/>
      </c>
      <c r="E57" s="108"/>
      <c r="F57" s="173"/>
      <c r="G57" s="111"/>
      <c r="H57" s="92" t="str">
        <f>IFERROR(VLOOKUP(F57,Taxonomy!F:H,3,FALSE),"")</f>
        <v/>
      </c>
      <c r="I57" s="112">
        <v>0</v>
      </c>
      <c r="J57" s="94" t="str">
        <f t="shared" si="0"/>
        <v/>
      </c>
      <c r="K57" s="161"/>
      <c r="L57" s="160"/>
      <c r="M57" s="169"/>
    </row>
    <row r="58" spans="1:13" x14ac:dyDescent="0.25">
      <c r="A58" s="164">
        <f t="shared" si="1"/>
        <v>48</v>
      </c>
      <c r="B58" s="109"/>
      <c r="C58" s="110"/>
      <c r="D58" s="165" t="str">
        <f>IFERROR(VLOOKUP(C58,Caseload!B:C,2,FALSE),"")</f>
        <v/>
      </c>
      <c r="E58" s="108"/>
      <c r="F58" s="173"/>
      <c r="G58" s="111"/>
      <c r="H58" s="92" t="str">
        <f>IFERROR(VLOOKUP(F58,Taxonomy!F:H,3,FALSE),"")</f>
        <v/>
      </c>
      <c r="I58" s="112">
        <v>0</v>
      </c>
      <c r="J58" s="94" t="str">
        <f t="shared" si="0"/>
        <v/>
      </c>
      <c r="K58" s="161"/>
      <c r="L58" s="160"/>
      <c r="M58" s="169"/>
    </row>
    <row r="59" spans="1:13" x14ac:dyDescent="0.25">
      <c r="A59" s="164">
        <f t="shared" si="1"/>
        <v>49</v>
      </c>
      <c r="B59" s="175"/>
      <c r="C59" s="176"/>
      <c r="D59" s="177"/>
      <c r="E59" s="178"/>
      <c r="F59" s="179"/>
      <c r="G59" s="180"/>
      <c r="H59" s="92" t="str">
        <f>IFERROR(VLOOKUP(F59,Taxonomy!F:H,3,FALSE),"")</f>
        <v/>
      </c>
      <c r="I59" s="181"/>
      <c r="J59" s="94" t="str">
        <f t="shared" si="0"/>
        <v/>
      </c>
      <c r="K59" s="182"/>
      <c r="L59" s="183"/>
      <c r="M59" s="184"/>
    </row>
    <row r="60" spans="1:13" ht="16.5" thickBot="1" x14ac:dyDescent="0.3">
      <c r="A60" s="164">
        <f t="shared" si="1"/>
        <v>50</v>
      </c>
      <c r="B60" s="113"/>
      <c r="C60" s="114"/>
      <c r="D60" s="166" t="str">
        <f>IFERROR(VLOOKUP(C60,Caseload!B:C,2,FALSE),"")</f>
        <v/>
      </c>
      <c r="E60" s="114"/>
      <c r="F60" s="174"/>
      <c r="G60" s="115"/>
      <c r="H60" s="93" t="str">
        <f>IFERROR(VLOOKUP(F60,Taxonomy!F:H,3,FALSE),"")</f>
        <v/>
      </c>
      <c r="I60" s="116">
        <v>0</v>
      </c>
      <c r="J60" s="95" t="str">
        <f t="shared" si="0"/>
        <v/>
      </c>
      <c r="K60" s="162"/>
      <c r="L60" s="163"/>
      <c r="M60" s="170"/>
    </row>
    <row r="61" spans="1:13" x14ac:dyDescent="0.25">
      <c r="M61" s="117"/>
    </row>
    <row r="62" spans="1:13" x14ac:dyDescent="0.25">
      <c r="G62" s="118" t="s">
        <v>18</v>
      </c>
      <c r="H62" s="118"/>
      <c r="I62" s="153"/>
      <c r="J62" s="167">
        <f>SUM(J11:J60)</f>
        <v>0</v>
      </c>
    </row>
    <row r="100" spans="2:2" x14ac:dyDescent="0.25">
      <c r="B100" s="97" t="s">
        <v>291</v>
      </c>
    </row>
    <row r="101" spans="2:2" x14ac:dyDescent="0.25">
      <c r="B101" s="97" t="s">
        <v>292</v>
      </c>
    </row>
    <row r="102" spans="2:2" x14ac:dyDescent="0.25">
      <c r="B102" s="97" t="s">
        <v>377</v>
      </c>
    </row>
    <row r="103" spans="2:2" x14ac:dyDescent="0.25">
      <c r="B103" s="97" t="s">
        <v>293</v>
      </c>
    </row>
    <row r="104" spans="2:2" x14ac:dyDescent="0.25">
      <c r="B104" s="97" t="s">
        <v>294</v>
      </c>
    </row>
    <row r="105" spans="2:2" x14ac:dyDescent="0.25">
      <c r="B105" s="97" t="s">
        <v>295</v>
      </c>
    </row>
    <row r="106" spans="2:2" x14ac:dyDescent="0.25">
      <c r="B106" s="97" t="s">
        <v>297</v>
      </c>
    </row>
    <row r="107" spans="2:2" x14ac:dyDescent="0.25">
      <c r="B107" s="97" t="s">
        <v>296</v>
      </c>
    </row>
    <row r="108" spans="2:2" x14ac:dyDescent="0.25">
      <c r="B108" s="97" t="s">
        <v>12</v>
      </c>
    </row>
  </sheetData>
  <sheetProtection algorithmName="SHA-512" hashValue="eVGBOIXaYf9I8PZgTBkIgRTm3frEDEK0lZ8HFKkk6YBa2+E9GnhCwsvem+1mtFpMT0HhLNK5lYcBGNbmdgq04w==" saltValue="QHXDqpqTQyY5Sa5ZZHmkBg==" spinCount="100000" sheet="1" objects="1" scenarios="1"/>
  <mergeCells count="6">
    <mergeCell ref="E7:F7"/>
    <mergeCell ref="E8:F8"/>
    <mergeCell ref="B2:F2"/>
    <mergeCell ref="B3:F3"/>
    <mergeCell ref="B4:F4"/>
    <mergeCell ref="B5:F5"/>
  </mergeCells>
  <dataValidations count="2">
    <dataValidation allowBlank="1" showInputMessage="1" showErrorMessage="1" prompt="Please enter agency code, abbreviated month, sheet # for month in this format:  XXX-JAN-1" sqref="E7:F7" xr:uid="{00000000-0002-0000-0300-000000000000}"/>
    <dataValidation type="list" errorStyle="warning" allowBlank="1" showInputMessage="1" showErrorMessage="1" error="Invalid location - please use drop down menu." sqref="E11:E60" xr:uid="{00000000-0002-0000-0300-000001000000}">
      <formula1>$B$100:$B$108</formula1>
    </dataValidation>
  </dataValidations>
  <pageMargins left="0.7" right="0.7" top="0.75" bottom="0.75" header="0.3" footer="0.3"/>
  <pageSetup scale="60" orientation="portrait" r:id="rId1"/>
  <ignoredErrors>
    <ignoredError sqref="D11:D41 D60 D43:D58" unlocked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allowBlank="1" showInputMessage="1" showErrorMessage="1" error="If name matches caseload tab, ES ID # will autofill." xr:uid="{00000000-0002-0000-0300-000002000000}">
          <x14:formula1>
            <xm:f>Caseload!$B$9:$B$58</xm:f>
          </x14:formula1>
          <xm:sqref>C11:C60</xm:sqref>
        </x14:dataValidation>
        <x14:dataValidation type="list" errorStyle="warning" allowBlank="1" showInputMessage="1" showErrorMessage="1" error="Invalid input - please refer to Taxonomy tab for correct code." xr:uid="{00000000-0002-0000-0300-000003000000}">
          <x14:formula1>
            <xm:f>Taxonomy!$F$7:$F$121</xm:f>
          </x14:formula1>
          <xm:sqref>F11:F60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499984740745262"/>
    <pageSetUpPr fitToPage="1"/>
  </sheetPr>
  <dimension ref="A1:P34"/>
  <sheetViews>
    <sheetView showGridLines="0" workbookViewId="0">
      <selection activeCell="D24" sqref="D24"/>
    </sheetView>
  </sheetViews>
  <sheetFormatPr defaultColWidth="9.140625" defaultRowHeight="15.75" x14ac:dyDescent="0.25"/>
  <cols>
    <col min="1" max="1" width="3.85546875" style="16" bestFit="1" customWidth="1"/>
    <col min="2" max="2" width="5.28515625" style="1" customWidth="1"/>
    <col min="3" max="3" width="71" style="1" customWidth="1"/>
    <col min="4" max="4" width="34.140625" style="1" customWidth="1"/>
    <col min="5" max="5" width="11.28515625" style="1" customWidth="1"/>
    <col min="6" max="6" width="12" style="1" customWidth="1"/>
    <col min="7" max="7" width="10" style="1" customWidth="1"/>
    <col min="8" max="8" width="16.28515625" style="1" customWidth="1"/>
    <col min="9" max="9" width="14.7109375" style="1" customWidth="1"/>
    <col min="10" max="10" width="13.85546875" style="1" customWidth="1"/>
    <col min="11" max="11" width="15.5703125" style="1" customWidth="1"/>
    <col min="12" max="12" width="22" style="1" customWidth="1"/>
    <col min="13" max="13" width="16.85546875" style="1" customWidth="1"/>
    <col min="14" max="16" width="10.7109375" style="1" customWidth="1"/>
    <col min="17" max="16384" width="9.140625" style="1"/>
  </cols>
  <sheetData>
    <row r="1" spans="2:16" ht="16.5" thickBot="1" x14ac:dyDescent="0.3"/>
    <row r="2" spans="2:16" ht="18.75" x14ac:dyDescent="0.3">
      <c r="B2" s="242" t="s">
        <v>15</v>
      </c>
      <c r="C2" s="243"/>
      <c r="D2" s="243"/>
      <c r="E2" s="244"/>
    </row>
    <row r="3" spans="2:16" ht="27" thickBot="1" x14ac:dyDescent="0.45">
      <c r="B3" s="268" t="s">
        <v>205</v>
      </c>
      <c r="C3" s="269"/>
      <c r="D3" s="269"/>
      <c r="E3" s="270"/>
      <c r="F3" s="19"/>
      <c r="G3" s="19" t="s">
        <v>12</v>
      </c>
      <c r="H3" s="19"/>
      <c r="I3" s="19"/>
      <c r="J3" s="19"/>
      <c r="K3" s="19"/>
      <c r="L3" s="19"/>
      <c r="M3" s="19"/>
      <c r="N3" s="19"/>
      <c r="O3" s="19"/>
      <c r="P3" s="19"/>
    </row>
    <row r="4" spans="2:16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6" x14ac:dyDescent="0.25">
      <c r="B5" s="1" t="s">
        <v>206</v>
      </c>
      <c r="M5" s="15"/>
    </row>
    <row r="6" spans="2:16" x14ac:dyDescent="0.25">
      <c r="C6" s="1" t="s">
        <v>207</v>
      </c>
    </row>
    <row r="7" spans="2:16" x14ac:dyDescent="0.25">
      <c r="C7" s="1" t="s">
        <v>209</v>
      </c>
    </row>
    <row r="8" spans="2:16" x14ac:dyDescent="0.25">
      <c r="C8" s="1" t="s">
        <v>210</v>
      </c>
    </row>
    <row r="9" spans="2:16" x14ac:dyDescent="0.25">
      <c r="C9" s="157" t="s">
        <v>319</v>
      </c>
    </row>
    <row r="10" spans="2:16" x14ac:dyDescent="0.25">
      <c r="C10" s="1" t="s">
        <v>208</v>
      </c>
    </row>
    <row r="12" spans="2:16" x14ac:dyDescent="0.25">
      <c r="B12" s="271" t="s">
        <v>211</v>
      </c>
      <c r="C12" s="271"/>
    </row>
    <row r="13" spans="2:16" x14ac:dyDescent="0.25">
      <c r="C13" s="1" t="s">
        <v>298</v>
      </c>
    </row>
    <row r="14" spans="2:16" x14ac:dyDescent="0.25">
      <c r="C14" s="1" t="s">
        <v>299</v>
      </c>
    </row>
    <row r="15" spans="2:16" x14ac:dyDescent="0.25">
      <c r="C15" s="1" t="s">
        <v>300</v>
      </c>
    </row>
    <row r="16" spans="2:16" x14ac:dyDescent="0.25">
      <c r="C16" s="1" t="s">
        <v>301</v>
      </c>
    </row>
    <row r="17" spans="2:3" x14ac:dyDescent="0.25">
      <c r="C17" s="155" t="s">
        <v>302</v>
      </c>
    </row>
    <row r="18" spans="2:3" x14ac:dyDescent="0.25">
      <c r="C18" s="155" t="s">
        <v>303</v>
      </c>
    </row>
    <row r="19" spans="2:3" x14ac:dyDescent="0.25">
      <c r="C19" s="155" t="s">
        <v>304</v>
      </c>
    </row>
    <row r="20" spans="2:3" x14ac:dyDescent="0.25">
      <c r="C20" s="155" t="s">
        <v>305</v>
      </c>
    </row>
    <row r="21" spans="2:3" x14ac:dyDescent="0.25">
      <c r="C21" s="155" t="s">
        <v>306</v>
      </c>
    </row>
    <row r="22" spans="2:3" x14ac:dyDescent="0.25">
      <c r="C22" s="155" t="s">
        <v>375</v>
      </c>
    </row>
    <row r="23" spans="2:3" x14ac:dyDescent="0.25">
      <c r="C23" s="156" t="s">
        <v>307</v>
      </c>
    </row>
    <row r="24" spans="2:3" x14ac:dyDescent="0.25">
      <c r="C24" s="155" t="s">
        <v>310</v>
      </c>
    </row>
    <row r="25" spans="2:3" x14ac:dyDescent="0.25">
      <c r="C25" s="156" t="s">
        <v>318</v>
      </c>
    </row>
    <row r="26" spans="2:3" x14ac:dyDescent="0.25">
      <c r="C26" s="155" t="s">
        <v>311</v>
      </c>
    </row>
    <row r="27" spans="2:3" x14ac:dyDescent="0.25">
      <c r="C27" s="1" t="s">
        <v>376</v>
      </c>
    </row>
    <row r="29" spans="2:3" x14ac:dyDescent="0.25">
      <c r="B29" s="1" t="s">
        <v>312</v>
      </c>
    </row>
    <row r="30" spans="2:3" x14ac:dyDescent="0.25">
      <c r="C30" s="1" t="s">
        <v>313</v>
      </c>
    </row>
    <row r="31" spans="2:3" x14ac:dyDescent="0.25">
      <c r="C31" s="157" t="s">
        <v>314</v>
      </c>
    </row>
    <row r="32" spans="2:3" x14ac:dyDescent="0.25">
      <c r="C32" s="1" t="s">
        <v>315</v>
      </c>
    </row>
    <row r="33" spans="3:3" x14ac:dyDescent="0.25">
      <c r="C33" s="1" t="s">
        <v>316</v>
      </c>
    </row>
    <row r="34" spans="3:3" x14ac:dyDescent="0.25">
      <c r="C34" s="1" t="s">
        <v>317</v>
      </c>
    </row>
  </sheetData>
  <mergeCells count="3">
    <mergeCell ref="B2:E2"/>
    <mergeCell ref="B3:E3"/>
    <mergeCell ref="B12:C12"/>
  </mergeCells>
  <pageMargins left="0.7" right="0.7" top="0.75" bottom="0.75" header="0.3" footer="0.3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Taxonomy</vt:lpstr>
      <vt:lpstr>Fee Schedule</vt:lpstr>
      <vt:lpstr>Caseload</vt:lpstr>
      <vt:lpstr>Claims Sheet</vt:lpstr>
      <vt:lpstr>Instructions</vt:lpstr>
      <vt:lpstr>'Claims Sheet'!Print_Area</vt:lpstr>
      <vt:lpstr>'Fee Schedule'!Print_Area</vt:lpstr>
    </vt:vector>
  </TitlesOfParts>
  <Company>UF Department of Pediatrics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University of Florida</dc:creator>
  <cp:lastModifiedBy>Hurlston,Emily R</cp:lastModifiedBy>
  <cp:lastPrinted>2020-04-14T14:07:10Z</cp:lastPrinted>
  <dcterms:created xsi:type="dcterms:W3CDTF">2018-02-08T15:32:45Z</dcterms:created>
  <dcterms:modified xsi:type="dcterms:W3CDTF">2021-05-18T15:08:47Z</dcterms:modified>
</cp:coreProperties>
</file>